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6" activeTab="0"/>
  </bookViews>
  <sheets>
    <sheet name="US ETF" sheetId="1" r:id="rId1"/>
    <sheet name="NASDAQ " sheetId="2" r:id="rId2"/>
    <sheet name="NYSE" sheetId="3" r:id="rId3"/>
    <sheet name="Amex + Regional " sheetId="4" r:id="rId4"/>
  </sheets>
  <definedNames/>
  <calcPr fullCalcOnLoad="1"/>
</workbook>
</file>

<file path=xl/sharedStrings.xml><?xml version="1.0" encoding="utf-8"?>
<sst xmlns="http://schemas.openxmlformats.org/spreadsheetml/2006/main" count="1244" uniqueCount="30">
  <si>
    <t>Month</t>
  </si>
  <si>
    <t>Trading Days</t>
  </si>
  <si>
    <t>Internalization + Other Trade Reporting</t>
  </si>
  <si>
    <t>Consolidated Volume</t>
  </si>
  <si>
    <t>Matched Volume</t>
  </si>
  <si>
    <t>Matched Market Share</t>
  </si>
  <si>
    <t>Market Share in NASDAQ-Listed ETFs</t>
  </si>
  <si>
    <t>Market Share in US ETFs</t>
  </si>
  <si>
    <t>Market Share in NYSE-Listed ETFs</t>
  </si>
  <si>
    <t>Market Share in AMEX &amp; Regional ETFs</t>
  </si>
  <si>
    <t>Handled Volume</t>
  </si>
  <si>
    <t>Total Reported Shares</t>
  </si>
  <si>
    <t>Total Reported MS</t>
  </si>
  <si>
    <t>Handled Market Share</t>
  </si>
  <si>
    <t>22*</t>
  </si>
  <si>
    <t>*May 2007 data for NYSE, Amex &amp; regional securities does not include data for 5/21 activity</t>
  </si>
  <si>
    <t xml:space="preserve">  21*</t>
  </si>
  <si>
    <t>n/a</t>
  </si>
  <si>
    <t>BX Matched Volume</t>
  </si>
  <si>
    <t>BX Matched Share</t>
  </si>
  <si>
    <t>PSX Matched Volume</t>
  </si>
  <si>
    <t>PSX Matched Share</t>
  </si>
  <si>
    <t>Matched Market Share: Data represent share volume of NASDAQ-listed, NYSE-listed or U.S. equity securities (including ETFs) that are executed on the NASDAQ book as a percentage of consolidated market volume.  Data are single counted.</t>
  </si>
  <si>
    <t>Trades Reported to the FINRA/NASDAQ TRF: Trades Reported to the FINRA/NASDAQ TRF represents internalized volume and other trade reporting to the FINRA/NASDAQ Trade Reporting FacilityTM, a facility of FINRA that is operated by NASDAQ.</t>
  </si>
  <si>
    <t xml:space="preserve">Reported Market Share: Data represent share volume reported to the consolidated tape using NASDAQ-operated systems, which includes total share volume of NASDAQ-listed, NYSE-listed, or U.S. equity securities, including ETFs, executed on the NASDAQ book plus internalized volume and other trade reporting to The FINRA/NASDAQ Trade Reporting FacilityTM, a facility of FINRA that is operated by NASDAQ, as a percentage of consolidated market volume. Shares routed to other market centers for execution are not included.  Data are single counted.  Trades reported to the FINRA/NASDAQ TRF do not reflect liquidity available on the NASDAQ book.  </t>
  </si>
  <si>
    <t xml:space="preserve">Handled Market Share:  Data represent share volume reported to the consolidated tape using NASDAQ-operated systems, which includes total share volume of NASDAQ-listed, NYSE-listed, or U.S. equity securities including ETFs that are executed on the NASDAQ book plus internalized volume and other trade reporting to The FINRA/NASDAQ TRF as a percentage of total consolidated NASDAQ market volume plus shares routed to other market centers for execution. Data are single counted.  Trades reported to the FINRA/NASDAQ TRF and shares routed to other market centers for execution do not reflect liquidity available on the NASDAQ book.  </t>
  </si>
  <si>
    <t>*May 2007 data for Amex &amp; regional securities does not include data for 5/21 activity</t>
  </si>
  <si>
    <t>Source:  Consolidated Tape Assoc. and The NASDAQ Stock Market, Inc.</t>
  </si>
  <si>
    <t>*May 2007 data for NYSE securities does not include data for 5/21 activity</t>
  </si>
  <si>
    <t>Source:  The NASDAQ Stock Market,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</si>
</sst>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%"/>
    <numFmt numFmtId="167" formatCode="#,##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4" fontId="4" fillId="0" borderId="0" xfId="0" applyNumberFormat="1" applyFont="1" applyAlignment="1">
      <alignment horizontal="left"/>
    </xf>
    <xf numFmtId="37" fontId="4" fillId="0" borderId="0" xfId="0" applyNumberFormat="1" applyFont="1" applyAlignment="1">
      <alignment/>
    </xf>
    <xf numFmtId="10" fontId="4" fillId="0" borderId="0" xfId="0" applyNumberFormat="1" applyFont="1" applyAlignment="1">
      <alignment horizontal="center"/>
    </xf>
    <xf numFmtId="3" fontId="4" fillId="0" borderId="0" xfId="57" applyNumberFormat="1" applyFont="1" applyFill="1" applyBorder="1" applyAlignment="1">
      <alignment horizontal="center"/>
      <protection/>
    </xf>
    <xf numFmtId="3" fontId="4" fillId="0" borderId="0" xfId="0" applyNumberFormat="1" applyFont="1" applyAlignment="1">
      <alignment horizontal="center"/>
    </xf>
    <xf numFmtId="3" fontId="4" fillId="0" borderId="0" xfId="56" applyNumberFormat="1" applyFont="1" applyFill="1" applyBorder="1">
      <alignment/>
      <protection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Continuous" wrapText="1"/>
    </xf>
    <xf numFmtId="0" fontId="4" fillId="33" borderId="0" xfId="0" applyFont="1" applyFill="1" applyAlignment="1">
      <alignment horizontal="centerContinuous" wrapText="1"/>
    </xf>
    <xf numFmtId="0" fontId="4" fillId="33" borderId="0" xfId="0" applyFont="1" applyFill="1" applyAlignment="1">
      <alignment horizontal="centerContinuous"/>
    </xf>
    <xf numFmtId="0" fontId="5" fillId="0" borderId="0" xfId="0" applyFont="1" applyAlignment="1">
      <alignment horizontal="center" wrapText="1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165" fontId="4" fillId="0" borderId="0" xfId="42" applyNumberFormat="1" applyFont="1" applyAlignment="1">
      <alignment horizontal="center"/>
    </xf>
    <xf numFmtId="10" fontId="4" fillId="0" borderId="0" xfId="0" applyNumberFormat="1" applyFont="1" applyAlignment="1">
      <alignment/>
    </xf>
    <xf numFmtId="164" fontId="7" fillId="0" borderId="0" xfId="0" applyNumberFormat="1" applyFont="1" applyAlignment="1">
      <alignment horizontal="lef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165" fontId="4" fillId="0" borderId="0" xfId="42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4" fillId="0" borderId="0" xfId="42" applyNumberFormat="1" applyFont="1" applyFill="1" applyAlignment="1">
      <alignment horizontal="right"/>
    </xf>
    <xf numFmtId="165" fontId="4" fillId="33" borderId="0" xfId="42" applyNumberFormat="1" applyFont="1" applyFill="1" applyAlignment="1">
      <alignment horizontal="centerContinuous" wrapText="1"/>
    </xf>
    <xf numFmtId="165" fontId="5" fillId="0" borderId="0" xfId="42" applyNumberFormat="1" applyFont="1" applyAlignment="1">
      <alignment horizontal="center" wrapText="1"/>
    </xf>
    <xf numFmtId="165" fontId="4" fillId="0" borderId="0" xfId="42" applyNumberFormat="1" applyFont="1" applyAlignment="1">
      <alignment/>
    </xf>
    <xf numFmtId="165" fontId="4" fillId="0" borderId="0" xfId="42" applyNumberFormat="1" applyFont="1" applyFill="1" applyAlignment="1">
      <alignment horizontal="right"/>
    </xf>
    <xf numFmtId="165" fontId="4" fillId="0" borderId="0" xfId="42" applyNumberFormat="1" applyFont="1" applyFill="1" applyAlignment="1">
      <alignment/>
    </xf>
    <xf numFmtId="165" fontId="4" fillId="0" borderId="0" xfId="42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8" fillId="0" borderId="0" xfId="0" applyFont="1" applyAlignment="1">
      <alignment/>
    </xf>
    <xf numFmtId="167" fontId="4" fillId="0" borderId="0" xfId="0" applyNumberFormat="1" applyFont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55" applyNumberFormat="1" applyFont="1" applyFill="1" applyAlignment="1">
      <alignment horizontal="left"/>
      <protection/>
    </xf>
    <xf numFmtId="3" fontId="4" fillId="0" borderId="0" xfId="55" applyNumberFormat="1" applyFont="1" applyFill="1" applyAlignment="1">
      <alignment horizontal="right"/>
      <protection/>
    </xf>
    <xf numFmtId="166" fontId="4" fillId="0" borderId="0" xfId="55" applyNumberFormat="1" applyFont="1" applyFill="1" applyAlignment="1">
      <alignment horizontal="center"/>
      <protection/>
    </xf>
    <xf numFmtId="3" fontId="4" fillId="0" borderId="0" xfId="55" applyNumberFormat="1" applyFont="1" applyFill="1" applyAlignment="1">
      <alignment horizontal="center"/>
      <protection/>
    </xf>
    <xf numFmtId="37" fontId="4" fillId="0" borderId="0" xfId="55" applyNumberFormat="1" applyFont="1" applyFill="1" applyAlignment="1">
      <alignment horizontal="right"/>
      <protection/>
    </xf>
    <xf numFmtId="3" fontId="4" fillId="0" borderId="0" xfId="58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ook3" xfId="56"/>
    <cellStyle name="Normal_UTP market share report MARCH v2" xfId="57"/>
    <cellStyle name="Normal_UTP market share report MARCH v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zoomScalePageLayoutView="0" workbookViewId="0" topLeftCell="A1">
      <pane xSplit="1" ySplit="2" topLeftCell="B3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3" sqref="A3"/>
    </sheetView>
  </sheetViews>
  <sheetFormatPr defaultColWidth="9.140625" defaultRowHeight="12.75"/>
  <cols>
    <col min="1" max="1" width="11.57421875" style="7" bestFit="1" customWidth="1"/>
    <col min="2" max="3" width="15.8515625" style="7" bestFit="1" customWidth="1"/>
    <col min="4" max="4" width="10.140625" style="7" bestFit="1" customWidth="1"/>
    <col min="5" max="5" width="16.7109375" style="7" bestFit="1" customWidth="1"/>
    <col min="6" max="6" width="16.57421875" style="7" customWidth="1"/>
    <col min="7" max="7" width="10.7109375" style="7" bestFit="1" customWidth="1"/>
    <col min="8" max="8" width="16.7109375" style="7" bestFit="1" customWidth="1"/>
    <col min="9" max="9" width="15.140625" style="7" bestFit="1" customWidth="1"/>
    <col min="10" max="13" width="15.140625" style="7" customWidth="1"/>
    <col min="14" max="14" width="9.00390625" style="7" bestFit="1" customWidth="1"/>
    <col min="15" max="16384" width="9.140625" style="7" customWidth="1"/>
  </cols>
  <sheetData>
    <row r="1" spans="1:14" ht="12">
      <c r="A1" s="17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ht="50.25">
      <c r="A2" s="20" t="s">
        <v>0</v>
      </c>
      <c r="B2" s="20" t="s">
        <v>3</v>
      </c>
      <c r="C2" s="20" t="s">
        <v>4</v>
      </c>
      <c r="D2" s="20" t="s">
        <v>5</v>
      </c>
      <c r="E2" s="20" t="s">
        <v>2</v>
      </c>
      <c r="F2" s="20" t="s">
        <v>11</v>
      </c>
      <c r="G2" s="20" t="s">
        <v>12</v>
      </c>
      <c r="H2" s="20" t="s">
        <v>10</v>
      </c>
      <c r="I2" s="20" t="s">
        <v>13</v>
      </c>
      <c r="J2" s="20" t="s">
        <v>18</v>
      </c>
      <c r="K2" s="20" t="s">
        <v>19</v>
      </c>
      <c r="L2" s="20" t="s">
        <v>20</v>
      </c>
      <c r="M2" s="20" t="s">
        <v>21</v>
      </c>
      <c r="N2" s="20" t="s">
        <v>1</v>
      </c>
    </row>
    <row r="3" spans="1:14" ht="12">
      <c r="A3" s="47">
        <v>42705</v>
      </c>
      <c r="B3" s="48">
        <v>27586178936</v>
      </c>
      <c r="C3" s="48">
        <v>2387315823</v>
      </c>
      <c r="D3" s="49">
        <v>0.086540286298388</v>
      </c>
      <c r="E3" s="50">
        <v>10553377102</v>
      </c>
      <c r="F3" s="48">
        <v>12940692925</v>
      </c>
      <c r="G3" s="49">
        <v>0.469100593997539</v>
      </c>
      <c r="H3" s="51">
        <v>13079130191</v>
      </c>
      <c r="I3" s="49">
        <v>0.474118949976494</v>
      </c>
      <c r="J3" s="51">
        <v>667008086</v>
      </c>
      <c r="K3" s="49">
        <v>0.0241790676246776</v>
      </c>
      <c r="L3" s="51">
        <v>419490028</v>
      </c>
      <c r="M3" s="49">
        <v>0.0152065289278815</v>
      </c>
      <c r="N3" s="52">
        <v>21</v>
      </c>
    </row>
    <row r="4" spans="1:14" ht="12">
      <c r="A4" s="47">
        <v>42675</v>
      </c>
      <c r="B4" s="48">
        <v>33281872173</v>
      </c>
      <c r="C4" s="48">
        <v>3043254449</v>
      </c>
      <c r="D4" s="49">
        <v>0.0914387998722274</v>
      </c>
      <c r="E4" s="50">
        <v>11922098095</v>
      </c>
      <c r="F4" s="48">
        <v>14965352544</v>
      </c>
      <c r="G4" s="49">
        <v>0.449654769004872</v>
      </c>
      <c r="H4" s="51">
        <v>15132810963</v>
      </c>
      <c r="I4" s="49">
        <v>0.454686289411223</v>
      </c>
      <c r="J4" s="51">
        <v>834198081</v>
      </c>
      <c r="K4" s="49">
        <v>0.0250646380907846</v>
      </c>
      <c r="L4" s="51">
        <v>523760498</v>
      </c>
      <c r="M4" s="49">
        <v>0.0157371104389044</v>
      </c>
      <c r="N4" s="52">
        <v>21</v>
      </c>
    </row>
    <row r="5" spans="1:14" ht="12">
      <c r="A5" s="47">
        <v>42644</v>
      </c>
      <c r="B5" s="48">
        <v>23708569462</v>
      </c>
      <c r="C5" s="48">
        <v>2088620317</v>
      </c>
      <c r="D5" s="49">
        <v>0.0880955858744507</v>
      </c>
      <c r="E5" s="50">
        <v>8348776077</v>
      </c>
      <c r="F5" s="48">
        <v>10437396394</v>
      </c>
      <c r="G5" s="49">
        <v>0.44023729102378</v>
      </c>
      <c r="H5" s="51">
        <v>10551218042</v>
      </c>
      <c r="I5" s="49">
        <v>0.445038156305105</v>
      </c>
      <c r="J5" s="51">
        <v>615572057</v>
      </c>
      <c r="K5" s="49">
        <v>0.0259641163920344</v>
      </c>
      <c r="L5" s="51">
        <v>362416262</v>
      </c>
      <c r="M5" s="49">
        <v>0.0152862981708314</v>
      </c>
      <c r="N5" s="52">
        <v>21</v>
      </c>
    </row>
    <row r="6" spans="1:14" ht="12">
      <c r="A6" s="47">
        <v>42614</v>
      </c>
      <c r="B6" s="48">
        <v>27977516207</v>
      </c>
      <c r="C6" s="48">
        <v>2545113243</v>
      </c>
      <c r="D6" s="49">
        <v>0.0909699497328219</v>
      </c>
      <c r="E6" s="50">
        <v>9221381766</v>
      </c>
      <c r="F6" s="48">
        <v>11766495009</v>
      </c>
      <c r="G6" s="49">
        <v>0.420569678950128</v>
      </c>
      <c r="H6" s="51">
        <v>11902907059</v>
      </c>
      <c r="I6" s="49">
        <v>0.425445453089288</v>
      </c>
      <c r="J6" s="51">
        <v>750304147</v>
      </c>
      <c r="K6" s="49">
        <v>0.0268181114237823</v>
      </c>
      <c r="L6" s="51">
        <v>414554469</v>
      </c>
      <c r="M6" s="49">
        <v>0.0148174150247218</v>
      </c>
      <c r="N6" s="52">
        <v>21</v>
      </c>
    </row>
    <row r="7" spans="1:14" ht="12">
      <c r="A7" s="47">
        <v>42583</v>
      </c>
      <c r="B7" s="48">
        <v>23328843942</v>
      </c>
      <c r="C7" s="48">
        <v>1986590461</v>
      </c>
      <c r="D7" s="49">
        <v>0.085155975407056</v>
      </c>
      <c r="E7" s="50">
        <v>8129472971</v>
      </c>
      <c r="F7" s="48">
        <v>10116063432</v>
      </c>
      <c r="G7" s="49">
        <v>0.433629006955959</v>
      </c>
      <c r="H7" s="51">
        <v>10224594693</v>
      </c>
      <c r="I7" s="49">
        <v>0.438281241814653</v>
      </c>
      <c r="J7" s="51">
        <v>641655621</v>
      </c>
      <c r="K7" s="49">
        <v>0.0275048186097554</v>
      </c>
      <c r="L7" s="51">
        <v>321724485</v>
      </c>
      <c r="M7" s="49">
        <v>0.0137908456072607</v>
      </c>
      <c r="N7" s="52">
        <v>23</v>
      </c>
    </row>
    <row r="8" spans="1:14" ht="12">
      <c r="A8" s="47">
        <v>42552</v>
      </c>
      <c r="B8" s="48">
        <v>23499713964</v>
      </c>
      <c r="C8" s="48">
        <v>1996871904</v>
      </c>
      <c r="D8" s="49">
        <v>0.0849743067962051</v>
      </c>
      <c r="E8" s="50">
        <v>8427466965</v>
      </c>
      <c r="F8" s="48">
        <v>10424338869</v>
      </c>
      <c r="G8" s="49">
        <v>0.443594287358961</v>
      </c>
      <c r="H8" s="51">
        <v>10541054363</v>
      </c>
      <c r="I8" s="49">
        <v>0.448560964578045</v>
      </c>
      <c r="J8" s="51">
        <v>652673993</v>
      </c>
      <c r="K8" s="49">
        <v>0.027773699458634</v>
      </c>
      <c r="L8" s="51">
        <v>327071149</v>
      </c>
      <c r="M8" s="49">
        <v>0.0139180906414883</v>
      </c>
      <c r="N8" s="52">
        <v>20</v>
      </c>
    </row>
    <row r="9" spans="1:14" ht="12">
      <c r="A9" s="47">
        <v>42522</v>
      </c>
      <c r="B9" s="48">
        <v>31686897931</v>
      </c>
      <c r="C9" s="48">
        <v>2864488308</v>
      </c>
      <c r="D9" s="49">
        <v>0.090399771</v>
      </c>
      <c r="E9" s="50">
        <v>10613227168</v>
      </c>
      <c r="F9" s="48">
        <v>13477715476</v>
      </c>
      <c r="G9" s="49">
        <v>0.425340325</v>
      </c>
      <c r="H9" s="51">
        <v>13642036381</v>
      </c>
      <c r="I9" s="49">
        <v>0.430526093</v>
      </c>
      <c r="J9" s="51">
        <v>910916906</v>
      </c>
      <c r="K9" s="49">
        <v>0.028747431</v>
      </c>
      <c r="L9" s="51">
        <v>509936638</v>
      </c>
      <c r="M9" s="49">
        <v>0.016092981</v>
      </c>
      <c r="N9" s="52">
        <v>22</v>
      </c>
    </row>
    <row r="10" spans="1:14" ht="12">
      <c r="A10" s="47">
        <v>42491</v>
      </c>
      <c r="B10" s="48">
        <v>26543633798</v>
      </c>
      <c r="C10" s="48">
        <v>2353167407</v>
      </c>
      <c r="D10" s="49">
        <v>0.08865279806479645</v>
      </c>
      <c r="E10" s="50">
        <v>9244746702</v>
      </c>
      <c r="F10" s="48">
        <v>11597914109</v>
      </c>
      <c r="G10" s="49">
        <v>0.43693769275380356</v>
      </c>
      <c r="H10" s="51">
        <v>11724274785</v>
      </c>
      <c r="I10" s="49">
        <v>0.44169818172685144</v>
      </c>
      <c r="J10" s="51">
        <v>708957054</v>
      </c>
      <c r="K10" s="49">
        <v>0.02670911825393772</v>
      </c>
      <c r="L10" s="51">
        <v>434385581</v>
      </c>
      <c r="M10" s="49">
        <v>0.01636496284968827</v>
      </c>
      <c r="N10" s="52">
        <v>21</v>
      </c>
    </row>
    <row r="11" spans="1:14" ht="12">
      <c r="A11" s="47">
        <v>42461</v>
      </c>
      <c r="B11" s="48">
        <v>27197863877</v>
      </c>
      <c r="C11" s="48">
        <v>2416598906</v>
      </c>
      <c r="D11" s="49">
        <v>0.08885252595309914</v>
      </c>
      <c r="E11" s="50">
        <v>9508475830</v>
      </c>
      <c r="F11" s="48">
        <v>11925074736</v>
      </c>
      <c r="G11" s="49">
        <v>0.4384562989920872</v>
      </c>
      <c r="H11" s="51">
        <v>12034196515</v>
      </c>
      <c r="I11" s="49">
        <v>0.44246844419192694</v>
      </c>
      <c r="J11" s="51">
        <v>644762142</v>
      </c>
      <c r="K11" s="49">
        <v>0.02370635226780608</v>
      </c>
      <c r="L11" s="51">
        <v>436290626</v>
      </c>
      <c r="M11" s="49">
        <v>0.016041356334934493</v>
      </c>
      <c r="N11" s="52">
        <v>21</v>
      </c>
    </row>
    <row r="12" spans="1:14" ht="12">
      <c r="A12" s="47">
        <v>42430</v>
      </c>
      <c r="B12" s="48">
        <v>31132502400</v>
      </c>
      <c r="C12" s="48">
        <v>2810552222</v>
      </c>
      <c r="D12" s="49">
        <v>0.0902771060896152</v>
      </c>
      <c r="E12" s="50">
        <v>10481656438</v>
      </c>
      <c r="F12" s="48">
        <v>13292208660</v>
      </c>
      <c r="G12" s="49">
        <v>0.4269559988855891</v>
      </c>
      <c r="H12" s="51">
        <v>13423382165</v>
      </c>
      <c r="I12" s="49">
        <v>0.43116939308418717</v>
      </c>
      <c r="J12" s="51">
        <v>715930382</v>
      </c>
      <c r="K12" s="49">
        <v>0.02299623630640112</v>
      </c>
      <c r="L12" s="51">
        <v>491777637</v>
      </c>
      <c r="M12" s="49">
        <v>0.015796277173016456</v>
      </c>
      <c r="N12" s="52">
        <v>22</v>
      </c>
    </row>
    <row r="13" spans="1:14" s="46" customFormat="1" ht="12">
      <c r="A13" s="47">
        <v>42401</v>
      </c>
      <c r="B13" s="48">
        <v>33438469035</v>
      </c>
      <c r="C13" s="48">
        <v>3456005722</v>
      </c>
      <c r="D13" s="49">
        <v>0.10335418521651225</v>
      </c>
      <c r="E13" s="50">
        <v>10603508373</v>
      </c>
      <c r="F13" s="48">
        <v>14059514095</v>
      </c>
      <c r="G13" s="49">
        <v>0.4204592644562742</v>
      </c>
      <c r="H13" s="51">
        <v>14225885757</v>
      </c>
      <c r="I13" s="49">
        <v>0.42543472137165683</v>
      </c>
      <c r="J13" s="51">
        <v>823838260</v>
      </c>
      <c r="K13" s="49">
        <v>0.024637439565121527</v>
      </c>
      <c r="L13" s="51">
        <v>542212223</v>
      </c>
      <c r="M13" s="49">
        <v>0.01621522272543241</v>
      </c>
      <c r="N13" s="52">
        <v>20</v>
      </c>
    </row>
    <row r="14" spans="1:14" ht="12">
      <c r="A14" s="14">
        <v>42370</v>
      </c>
      <c r="B14" s="27">
        <v>34965128810</v>
      </c>
      <c r="C14" s="27">
        <v>3901930974</v>
      </c>
      <c r="D14" s="21">
        <f aca="true" t="shared" si="0" ref="D14:D19">C14/B14</f>
        <v>0.11159492633941193</v>
      </c>
      <c r="E14" s="13">
        <v>10963707695</v>
      </c>
      <c r="F14" s="27">
        <v>14865638669</v>
      </c>
      <c r="G14" s="21">
        <f aca="true" t="shared" si="1" ref="G14:G19">F14/B14</f>
        <v>0.42515612482881626</v>
      </c>
      <c r="H14" s="30">
        <v>15049452118</v>
      </c>
      <c r="I14" s="21">
        <f aca="true" t="shared" si="2" ref="I14:I19">H14/B14</f>
        <v>0.43041317536047136</v>
      </c>
      <c r="J14" s="30">
        <v>911885038</v>
      </c>
      <c r="K14" s="21">
        <f aca="true" t="shared" si="3" ref="K14:K19">J14/B14</f>
        <v>0.026079842089390546</v>
      </c>
      <c r="L14" s="30">
        <v>483690843</v>
      </c>
      <c r="M14" s="21">
        <f>L14/B14</f>
        <v>0.013833520981100026</v>
      </c>
      <c r="N14" s="4">
        <v>19</v>
      </c>
    </row>
    <row r="15" spans="1:14" ht="12">
      <c r="A15" s="14">
        <v>42339</v>
      </c>
      <c r="B15" s="27">
        <f>'NASDAQ '!B15+NYSE!B15+'Amex + Regional '!B15</f>
        <v>29028059811</v>
      </c>
      <c r="C15" s="27">
        <f>'NASDAQ '!C15+NYSE!C15+'Amex + Regional '!C15</f>
        <v>3010095925</v>
      </c>
      <c r="D15" s="21">
        <f t="shared" si="0"/>
        <v>0.10369607698890516</v>
      </c>
      <c r="E15" s="13">
        <f>'NASDAQ '!E15+NYSE!E15+'Amex + Regional '!E15</f>
        <v>9878183437</v>
      </c>
      <c r="F15" s="27">
        <f>'NASDAQ '!F15+NYSE!F15+'Amex + Regional '!F15</f>
        <v>12888279362</v>
      </c>
      <c r="G15" s="21">
        <f t="shared" si="1"/>
        <v>0.4439938268666536</v>
      </c>
      <c r="H15" s="30">
        <f>'NASDAQ '!H15+NYSE!H15+'Amex + Regional '!H15</f>
        <v>13036645153</v>
      </c>
      <c r="I15" s="21">
        <f t="shared" si="2"/>
        <v>0.4491049432129062</v>
      </c>
      <c r="J15" s="30">
        <f>'NASDAQ '!J15+NYSE!J15+'Amex + Regional '!J15</f>
        <v>718058490</v>
      </c>
      <c r="K15" s="21">
        <f t="shared" si="3"/>
        <v>0.024736702854935427</v>
      </c>
      <c r="L15" s="30">
        <f>'NASDAQ '!L15+NYSE!L15+'Amex + Regional '!L15</f>
        <v>337440950</v>
      </c>
      <c r="M15" s="21">
        <f>L15/B15</f>
        <v>0.01162464705519619</v>
      </c>
      <c r="N15" s="4">
        <v>20</v>
      </c>
    </row>
    <row r="16" spans="1:14" ht="12">
      <c r="A16" s="14">
        <v>42309</v>
      </c>
      <c r="B16" s="27">
        <f>'NASDAQ '!B16+NYSE!B16+'Amex + Regional '!B16</f>
        <v>21035390184</v>
      </c>
      <c r="C16" s="27">
        <f>'NASDAQ '!C16+NYSE!C16+'Amex + Regional '!C16</f>
        <v>2122372717</v>
      </c>
      <c r="D16" s="21">
        <f t="shared" si="0"/>
        <v>0.10089533393178156</v>
      </c>
      <c r="E16" s="13">
        <f>'NASDAQ '!E16+NYSE!E16+'Amex + Regional '!E16</f>
        <v>6937506079</v>
      </c>
      <c r="F16" s="27">
        <f>'NASDAQ '!F16+NYSE!F16+'Amex + Regional '!F16</f>
        <v>9059878796</v>
      </c>
      <c r="G16" s="21">
        <f t="shared" si="1"/>
        <v>0.4306969690959739</v>
      </c>
      <c r="H16" s="30">
        <f>'NASDAQ '!H16+NYSE!H16+'Amex + Regional '!H16</f>
        <v>9175216007</v>
      </c>
      <c r="I16" s="21">
        <f t="shared" si="2"/>
        <v>0.4361799770169645</v>
      </c>
      <c r="J16" s="30">
        <f>'NASDAQ '!J16+NYSE!J16+'Amex + Regional '!J16</f>
        <v>566763863</v>
      </c>
      <c r="K16" s="21">
        <f t="shared" si="3"/>
        <v>0.026943349186415073</v>
      </c>
      <c r="L16" s="30">
        <f>'NASDAQ '!L16+NYSE!L16+'Amex + Regional '!L16</f>
        <v>249414210</v>
      </c>
      <c r="M16" s="21">
        <f>L16/B16</f>
        <v>0.011856885364061855</v>
      </c>
      <c r="N16" s="4">
        <v>20</v>
      </c>
    </row>
    <row r="17" spans="1:14" ht="12">
      <c r="A17" s="14">
        <v>42278</v>
      </c>
      <c r="B17" s="27">
        <f>'NASDAQ '!B17+NYSE!B17+'Amex + Regional '!B17</f>
        <v>26089899994</v>
      </c>
      <c r="C17" s="27">
        <f>'NASDAQ '!C17+NYSE!C17+'Amex + Regional '!C17</f>
        <v>2724071193</v>
      </c>
      <c r="D17" s="21">
        <f t="shared" si="0"/>
        <v>0.10441094805370912</v>
      </c>
      <c r="E17" s="13">
        <f>'NASDAQ '!E17+NYSE!E17+'Amex + Regional '!E17</f>
        <v>8345637146</v>
      </c>
      <c r="F17" s="27">
        <f>'NASDAQ '!F17+NYSE!F17+'Amex + Regional '!F17</f>
        <v>11069708339</v>
      </c>
      <c r="G17" s="21">
        <f t="shared" si="1"/>
        <v>0.42429094559755864</v>
      </c>
      <c r="H17" s="30">
        <f>'NASDAQ '!H17+NYSE!H17+'Amex + Regional '!H17</f>
        <v>11209190987</v>
      </c>
      <c r="I17" s="21">
        <f t="shared" si="2"/>
        <v>0.4296371772056552</v>
      </c>
      <c r="J17" s="30">
        <f>'NASDAQ '!J17+NYSE!J17+'Amex + Regional '!J17</f>
        <v>632903211</v>
      </c>
      <c r="K17" s="21">
        <f t="shared" si="3"/>
        <v>0.02425855258722921</v>
      </c>
      <c r="L17" s="30">
        <f>'NASDAQ '!L17+NYSE!L17+'Amex + Regional '!L17</f>
        <v>316453641</v>
      </c>
      <c r="M17" s="21">
        <f>L17/B17</f>
        <v>0.012129354312311512</v>
      </c>
      <c r="N17" s="4">
        <v>22</v>
      </c>
    </row>
    <row r="18" spans="1:14" ht="12">
      <c r="A18" s="14">
        <v>42248</v>
      </c>
      <c r="B18" s="27">
        <f>'NASDAQ '!B18+NYSE!B18+'Amex + Regional '!B18</f>
        <v>28516266328</v>
      </c>
      <c r="C18" s="27">
        <f>'NASDAQ '!C18+NYSE!C18+'Amex + Regional '!C18</f>
        <v>2998066630</v>
      </c>
      <c r="D18" s="21">
        <f t="shared" si="0"/>
        <v>0.10513531454348254</v>
      </c>
      <c r="E18" s="13">
        <f>'NASDAQ '!E18+NYSE!E18+'Amex + Regional '!E18</f>
        <v>9197220462</v>
      </c>
      <c r="F18" s="27">
        <f>'NASDAQ '!F18+NYSE!F18+'Amex + Regional '!F18</f>
        <v>12195287092</v>
      </c>
      <c r="G18" s="21">
        <f t="shared" si="1"/>
        <v>0.4276607235928884</v>
      </c>
      <c r="H18" s="30">
        <f>'NASDAQ '!H18+NYSE!H18+'Amex + Regional '!H18</f>
        <v>12358244835</v>
      </c>
      <c r="I18" s="21">
        <f t="shared" si="2"/>
        <v>0.4333752775644928</v>
      </c>
      <c r="J18" s="30">
        <f>'NASDAQ '!J18+NYSE!J18+'Amex + Regional '!J18</f>
        <v>787053275</v>
      </c>
      <c r="K18" s="21">
        <f t="shared" si="3"/>
        <v>0.02760015164492961</v>
      </c>
      <c r="L18" s="30">
        <f>'NASDAQ '!L18+NYSE!L18+'Amex + Regional '!L18</f>
        <v>328051892</v>
      </c>
      <c r="M18" s="21">
        <f aca="true" t="shared" si="4" ref="M18:M23">L18/B18</f>
        <v>0.011504026797431306</v>
      </c>
      <c r="N18" s="4">
        <v>21</v>
      </c>
    </row>
    <row r="19" spans="1:14" ht="12">
      <c r="A19" s="14">
        <v>42217</v>
      </c>
      <c r="B19" s="27">
        <f>'NASDAQ '!B19+NYSE!B19+'Amex + Regional '!B19</f>
        <v>32326894012</v>
      </c>
      <c r="C19" s="27">
        <f>'NASDAQ '!C19+NYSE!C19+'Amex + Regional '!C19</f>
        <v>3502313693</v>
      </c>
      <c r="D19" s="21">
        <f t="shared" si="0"/>
        <v>0.1083405566801411</v>
      </c>
      <c r="E19" s="13">
        <f>'NASDAQ '!E19+NYSE!E19+'Amex + Regional '!E19</f>
        <v>10418737813</v>
      </c>
      <c r="F19" s="27">
        <f>'NASDAQ '!F19+NYSE!F19+'Amex + Regional '!F19</f>
        <v>13921051506</v>
      </c>
      <c r="G19" s="21">
        <f t="shared" si="1"/>
        <v>0.43063374727038095</v>
      </c>
      <c r="H19" s="30">
        <f>'NASDAQ '!H19+NYSE!H19+'Amex + Regional '!H19</f>
        <v>14132389300</v>
      </c>
      <c r="I19" s="21">
        <f t="shared" si="2"/>
        <v>0.4371712696788607</v>
      </c>
      <c r="J19" s="30">
        <f>'NASDAQ '!J19+NYSE!J19+'Amex + Regional '!J19</f>
        <v>926640792</v>
      </c>
      <c r="K19" s="21">
        <f t="shared" si="3"/>
        <v>0.028664702264808477</v>
      </c>
      <c r="L19" s="30">
        <f>'NASDAQ '!L19+NYSE!L19+'Amex + Regional '!L19</f>
        <v>389901891</v>
      </c>
      <c r="M19" s="21">
        <f t="shared" si="4"/>
        <v>0.012061223415254967</v>
      </c>
      <c r="N19" s="4">
        <v>21</v>
      </c>
    </row>
    <row r="20" spans="1:14" ht="12">
      <c r="A20" s="14">
        <v>42186</v>
      </c>
      <c r="B20" s="27">
        <f>'NASDAQ '!B20+NYSE!B20+'Amex + Regional '!B20</f>
        <v>24068290437</v>
      </c>
      <c r="C20" s="27">
        <f>'NASDAQ '!C20+NYSE!C20+'Amex + Regional '!C20</f>
        <v>2520876029</v>
      </c>
      <c r="D20" s="21">
        <f aca="true" t="shared" si="5" ref="D20:D25">C20/B20</f>
        <v>0.10473847469966859</v>
      </c>
      <c r="E20" s="13">
        <f>'NASDAQ '!E20+NYSE!E20+'Amex + Regional '!E20</f>
        <v>8210171133</v>
      </c>
      <c r="F20" s="27">
        <f>'NASDAQ '!F20+NYSE!F20+'Amex + Regional '!F20</f>
        <v>10731047162</v>
      </c>
      <c r="G20" s="21">
        <f aca="true" t="shared" si="6" ref="G20:G25">F20/B20</f>
        <v>0.4458583043149273</v>
      </c>
      <c r="H20" s="30">
        <f>'NASDAQ '!H20+NYSE!H20+'Amex + Regional '!H20</f>
        <v>10856095029</v>
      </c>
      <c r="I20" s="21">
        <f aca="true" t="shared" si="7" ref="I20:I25">H20/B20</f>
        <v>0.4510538485239071</v>
      </c>
      <c r="J20" s="30">
        <f>'NASDAQ '!J20+NYSE!J20+'Amex + Regional '!J20</f>
        <v>702086603</v>
      </c>
      <c r="K20" s="21">
        <f aca="true" t="shared" si="8" ref="K20:K26">J20/B20</f>
        <v>0.029170605400402165</v>
      </c>
      <c r="L20" s="30">
        <f>'NASDAQ '!L20+NYSE!L20+'Amex + Regional '!L20</f>
        <v>294116415</v>
      </c>
      <c r="M20" s="21">
        <f t="shared" si="4"/>
        <v>0.012220079185510288</v>
      </c>
      <c r="N20" s="4">
        <v>22</v>
      </c>
    </row>
    <row r="21" spans="1:14" ht="12">
      <c r="A21" s="14">
        <v>42156</v>
      </c>
      <c r="B21" s="27">
        <f>'NASDAQ '!B21+NYSE!B21+'Amex + Regional '!B21</f>
        <v>20982537742</v>
      </c>
      <c r="C21" s="27">
        <f>'NASDAQ '!C21+NYSE!C21+'Amex + Regional '!C21</f>
        <v>2268442255</v>
      </c>
      <c r="D21" s="21">
        <f t="shared" si="5"/>
        <v>0.10811095792571075</v>
      </c>
      <c r="E21" s="13">
        <f>'NASDAQ '!E21+NYSE!E21+'Amex + Regional '!E21</f>
        <v>7111936176</v>
      </c>
      <c r="F21" s="27">
        <f>'NASDAQ '!F21+NYSE!F21+'Amex + Regional '!F21</f>
        <v>9380378431</v>
      </c>
      <c r="G21" s="21">
        <f t="shared" si="6"/>
        <v>0.4470564307492525</v>
      </c>
      <c r="H21" s="30">
        <f>'NASDAQ '!H21+NYSE!H21+'Amex + Regional '!H21</f>
        <v>9495992478</v>
      </c>
      <c r="I21" s="21">
        <f t="shared" si="7"/>
        <v>0.452566443333125</v>
      </c>
      <c r="J21" s="30">
        <f>'NASDAQ '!J21+NYSE!J21+'Amex + Regional '!J21</f>
        <v>556145696</v>
      </c>
      <c r="K21" s="21">
        <f t="shared" si="8"/>
        <v>0.026505168385175016</v>
      </c>
      <c r="L21" s="30">
        <f>'NASDAQ '!L21+NYSE!L21+'Amex + Regional '!L21</f>
        <v>230877260</v>
      </c>
      <c r="M21" s="21">
        <f t="shared" si="4"/>
        <v>0.011003304883272589</v>
      </c>
      <c r="N21" s="4">
        <v>22</v>
      </c>
    </row>
    <row r="22" spans="1:14" ht="12">
      <c r="A22" s="14">
        <v>42125</v>
      </c>
      <c r="B22" s="27">
        <f>'NASDAQ '!B22+NYSE!B22+'Amex + Regional '!B22</f>
        <v>18717409607</v>
      </c>
      <c r="C22" s="27">
        <f>'NASDAQ '!C22+NYSE!C22+'Amex + Regional '!C22</f>
        <v>2139795749</v>
      </c>
      <c r="D22" s="21">
        <f t="shared" si="5"/>
        <v>0.11432114774043049</v>
      </c>
      <c r="E22" s="13">
        <f>'NASDAQ '!E22+NYSE!E22+'Amex + Regional '!E22</f>
        <v>6418187279</v>
      </c>
      <c r="F22" s="27">
        <f>'NASDAQ '!F22+NYSE!F22+'Amex + Regional '!F22</f>
        <v>8557983028</v>
      </c>
      <c r="G22" s="21">
        <f t="shared" si="6"/>
        <v>0.4572204812357933</v>
      </c>
      <c r="H22" s="30">
        <f>'NASDAQ '!H22+NYSE!H22+'Amex + Regional '!H22</f>
        <v>8658026470</v>
      </c>
      <c r="I22" s="21">
        <f t="shared" si="7"/>
        <v>0.46256542180719507</v>
      </c>
      <c r="J22" s="30">
        <f>'NASDAQ '!J22+NYSE!J22+'Amex + Regional '!J22</f>
        <v>463615627</v>
      </c>
      <c r="K22" s="21">
        <f t="shared" si="8"/>
        <v>0.02476921949854725</v>
      </c>
      <c r="L22" s="30">
        <f>'NASDAQ '!L22+NYSE!L22+'Amex + Regional '!L22</f>
        <v>209760905</v>
      </c>
      <c r="M22" s="21">
        <f t="shared" si="4"/>
        <v>0.0112067272878162</v>
      </c>
      <c r="N22" s="4">
        <v>20</v>
      </c>
    </row>
    <row r="23" spans="1:14" ht="12">
      <c r="A23" s="14">
        <v>42095</v>
      </c>
      <c r="B23" s="27">
        <f>'NASDAQ '!B23+NYSE!B23+'Amex + Regional '!B23</f>
        <v>21115689784</v>
      </c>
      <c r="C23" s="27">
        <f>'NASDAQ '!C23+NYSE!C23+'Amex + Regional '!C23</f>
        <v>2471361166</v>
      </c>
      <c r="D23" s="21">
        <f t="shared" si="5"/>
        <v>0.11703909231857657</v>
      </c>
      <c r="E23" s="13">
        <f>'NASDAQ '!E23+NYSE!E23+'Amex + Regional '!E23</f>
        <v>7083536708</v>
      </c>
      <c r="F23" s="27">
        <f>'NASDAQ '!F23+NYSE!F23+'Amex + Regional '!F23</f>
        <v>9554897874</v>
      </c>
      <c r="G23" s="21">
        <f t="shared" si="6"/>
        <v>0.4525022848763405</v>
      </c>
      <c r="H23" s="30">
        <f>'NASDAQ '!H23+NYSE!H23+'Amex + Regional '!H23</f>
        <v>9665107280</v>
      </c>
      <c r="I23" s="21">
        <f t="shared" si="7"/>
        <v>0.4577215984354698</v>
      </c>
      <c r="J23" s="30">
        <f>'NASDAQ '!J23+NYSE!J23+'Amex + Regional '!J23</f>
        <v>524872787</v>
      </c>
      <c r="K23" s="21">
        <f t="shared" si="8"/>
        <v>0.024857004074653154</v>
      </c>
      <c r="L23" s="30">
        <f>'NASDAQ '!L23+NYSE!L23+'Amex + Regional '!L23</f>
        <v>262040207</v>
      </c>
      <c r="M23" s="21">
        <f t="shared" si="4"/>
        <v>0.012409739377709358</v>
      </c>
      <c r="N23" s="4">
        <v>21</v>
      </c>
    </row>
    <row r="24" spans="1:14" ht="12">
      <c r="A24" s="14">
        <v>42064</v>
      </c>
      <c r="B24" s="27">
        <f>'NASDAQ '!B24+NYSE!B24+'Amex + Regional '!B24</f>
        <v>24285569874</v>
      </c>
      <c r="C24" s="27">
        <f>'NASDAQ '!C24+NYSE!C24+'Amex + Regional '!C24</f>
        <v>2902112000</v>
      </c>
      <c r="D24" s="21">
        <f t="shared" si="5"/>
        <v>0.11949943999901709</v>
      </c>
      <c r="E24" s="13">
        <f>'NASDAQ '!E24+NYSE!E24+'Amex + Regional '!E24</f>
        <v>8184596106</v>
      </c>
      <c r="F24" s="27">
        <f>'NASDAQ '!F24+NYSE!F24+'Amex + Regional '!F24</f>
        <v>11086708106</v>
      </c>
      <c r="G24" s="21">
        <f t="shared" si="6"/>
        <v>0.45651422484713317</v>
      </c>
      <c r="H24" s="30">
        <f>'NASDAQ '!H24+NYSE!H24+'Amex + Regional '!H24</f>
        <v>11224973965</v>
      </c>
      <c r="I24" s="21">
        <f t="shared" si="7"/>
        <v>0.4622075587782437</v>
      </c>
      <c r="J24" s="30">
        <f>'NASDAQ '!J24+NYSE!J24+'Amex + Regional '!J24</f>
        <v>635429067</v>
      </c>
      <c r="K24" s="21">
        <f t="shared" si="8"/>
        <v>0.026164881874165404</v>
      </c>
      <c r="L24" s="30">
        <f>'NASDAQ '!L24+NYSE!L24+'Amex + Regional '!L24</f>
        <v>295448865</v>
      </c>
      <c r="M24" s="21">
        <f aca="true" t="shared" si="9" ref="M24:M29">L24/B24</f>
        <v>0.012165613841176771</v>
      </c>
      <c r="N24" s="32">
        <v>22</v>
      </c>
    </row>
    <row r="25" spans="1:14" ht="12">
      <c r="A25" s="14">
        <v>42036</v>
      </c>
      <c r="B25" s="27">
        <f>'NASDAQ '!B25+NYSE!B25+'Amex + Regional '!B25</f>
        <v>20211637582</v>
      </c>
      <c r="C25" s="27">
        <f>'NASDAQ '!C25+NYSE!C25+'Amex + Regional '!C25</f>
        <v>2525664317</v>
      </c>
      <c r="D25" s="21">
        <f t="shared" si="5"/>
        <v>0.1249608947693232</v>
      </c>
      <c r="E25" s="13">
        <f>'NASDAQ '!E25+NYSE!E25+'Amex + Regional '!E25</f>
        <v>6657029822</v>
      </c>
      <c r="F25" s="27">
        <f>'NASDAQ '!F25+NYSE!F25+'Amex + Regional '!F25</f>
        <v>9182694139</v>
      </c>
      <c r="G25" s="21">
        <f t="shared" si="6"/>
        <v>0.4543270727938387</v>
      </c>
      <c r="H25" s="30">
        <f>'NASDAQ '!H25+NYSE!H25+'Amex + Regional '!H25</f>
        <v>9298615662</v>
      </c>
      <c r="I25" s="21">
        <f t="shared" si="7"/>
        <v>0.46006245779318367</v>
      </c>
      <c r="J25" s="30">
        <f>'NASDAQ '!J25+NYSE!J25+'Amex + Regional '!J25</f>
        <v>489367877</v>
      </c>
      <c r="K25" s="21">
        <f t="shared" si="8"/>
        <v>0.024212183451964294</v>
      </c>
      <c r="L25" s="30">
        <f>'NASDAQ '!L25+NYSE!L25+'Amex + Regional '!L25</f>
        <v>265946412</v>
      </c>
      <c r="M25" s="21">
        <f t="shared" si="9"/>
        <v>0.013158083352773232</v>
      </c>
      <c r="N25" s="32">
        <v>19</v>
      </c>
    </row>
    <row r="26" spans="1:14" ht="12">
      <c r="A26" s="14">
        <v>42005</v>
      </c>
      <c r="B26" s="27">
        <f>'NASDAQ '!B26+NYSE!B26+'Amex + Regional '!B26</f>
        <v>26533677519</v>
      </c>
      <c r="C26" s="27">
        <f>'NASDAQ '!C26+NYSE!C26+'Amex + Regional '!C26</f>
        <v>3484124622</v>
      </c>
      <c r="D26" s="21">
        <f aca="true" t="shared" si="10" ref="D26:D31">C26/B26</f>
        <v>0.13130952614861316</v>
      </c>
      <c r="E26" s="13">
        <f>'NASDAQ '!E26+NYSE!E26+'Amex + Regional '!E26</f>
        <v>7889956311</v>
      </c>
      <c r="F26" s="27">
        <f>'NASDAQ '!F26+NYSE!F26+'Amex + Regional '!F26</f>
        <v>11374080933</v>
      </c>
      <c r="G26" s="21">
        <f aca="true" t="shared" si="11" ref="G26:G31">F26/B26</f>
        <v>0.4286658313705422</v>
      </c>
      <c r="H26" s="30">
        <f>'NASDAQ '!H26+NYSE!H26+'Amex + Regional '!H26</f>
        <v>11541162190</v>
      </c>
      <c r="I26" s="21">
        <f aca="true" t="shared" si="12" ref="I26:I31">H26/B26</f>
        <v>0.4349627819866171</v>
      </c>
      <c r="J26" s="30">
        <f>'NASDAQ '!J26+NYSE!J26+'Amex + Regional '!J26</f>
        <v>697810702</v>
      </c>
      <c r="K26" s="21">
        <f t="shared" si="8"/>
        <v>0.026299057169904848</v>
      </c>
      <c r="L26" s="30">
        <f>'NASDAQ '!L26+NYSE!L26+'Amex + Regional '!L26</f>
        <v>363666764</v>
      </c>
      <c r="M26" s="21">
        <f t="shared" si="9"/>
        <v>0.01370585602917608</v>
      </c>
      <c r="N26" s="32">
        <v>20</v>
      </c>
    </row>
    <row r="27" spans="1:14" ht="12">
      <c r="A27" s="14">
        <v>41974</v>
      </c>
      <c r="B27" s="27">
        <f>'NASDAQ '!B27+NYSE!B27+'Amex + Regional '!B27</f>
        <v>27053761715</v>
      </c>
      <c r="C27" s="27">
        <f>'NASDAQ '!C27+NYSE!C27+'Amex + Regional '!C27</f>
        <v>3431008580</v>
      </c>
      <c r="D27" s="21">
        <f t="shared" si="10"/>
        <v>0.1268218673670683</v>
      </c>
      <c r="E27" s="13">
        <f>'NASDAQ '!E27+NYSE!E27+'Amex + Regional '!E27</f>
        <v>8623290506</v>
      </c>
      <c r="F27" s="27">
        <f>'NASDAQ '!F27+NYSE!F27+'Amex + Regional '!F27</f>
        <v>12054299086</v>
      </c>
      <c r="G27" s="21">
        <f t="shared" si="11"/>
        <v>0.4455683173743811</v>
      </c>
      <c r="H27" s="30">
        <f>'NASDAQ '!H27+NYSE!H27+'Amex + Regional '!H27</f>
        <v>12223355246</v>
      </c>
      <c r="I27" s="21">
        <f t="shared" si="12"/>
        <v>0.45181721398923763</v>
      </c>
      <c r="J27" s="30">
        <f>'NASDAQ '!J27+NYSE!J27+'Amex + Regional '!J27</f>
        <v>682995049</v>
      </c>
      <c r="K27" s="21">
        <f aca="true" t="shared" si="13" ref="K27:K32">J27/B27</f>
        <v>0.025245844041766375</v>
      </c>
      <c r="L27" s="30">
        <f>'NASDAQ '!L27+NYSE!L27+'Amex + Regional '!L27</f>
        <v>307087431</v>
      </c>
      <c r="M27" s="21">
        <f t="shared" si="9"/>
        <v>0.011351006718956015</v>
      </c>
      <c r="N27" s="32">
        <v>22</v>
      </c>
    </row>
    <row r="28" spans="1:14" ht="12">
      <c r="A28" s="14">
        <v>41944</v>
      </c>
      <c r="B28" s="27">
        <f>'NASDAQ '!B28+NYSE!B28+'Amex + Regional '!B28</f>
        <v>18177354526</v>
      </c>
      <c r="C28" s="27">
        <f>'NASDAQ '!C28+NYSE!C28+'Amex + Regional '!C28</f>
        <v>2209877649</v>
      </c>
      <c r="D28" s="21">
        <f t="shared" si="10"/>
        <v>0.12157311702531295</v>
      </c>
      <c r="E28" s="13">
        <f>'NASDAQ '!E28+NYSE!E28+'Amex + Regional '!E28</f>
        <v>5771740028</v>
      </c>
      <c r="F28" s="27">
        <f>'NASDAQ '!F28+NYSE!F28+'Amex + Regional '!F28</f>
        <v>7981617677</v>
      </c>
      <c r="G28" s="21">
        <f t="shared" si="11"/>
        <v>0.43909677096210475</v>
      </c>
      <c r="H28" s="30">
        <f>'NASDAQ '!H28+NYSE!H28+'Amex + Regional '!H28</f>
        <v>8083744606</v>
      </c>
      <c r="I28" s="21">
        <f t="shared" si="12"/>
        <v>0.44471513137059665</v>
      </c>
      <c r="J28" s="30">
        <f>'NASDAQ '!J28+NYSE!J28+'Amex + Regional '!J28</f>
        <v>502893218</v>
      </c>
      <c r="K28" s="21">
        <f t="shared" si="13"/>
        <v>0.0276659190027177</v>
      </c>
      <c r="L28" s="30">
        <f>'NASDAQ '!L28+NYSE!L28+'Amex + Regional '!L28</f>
        <v>189301435</v>
      </c>
      <c r="M28" s="21">
        <f t="shared" si="9"/>
        <v>0.010414135606434505</v>
      </c>
      <c r="N28" s="32">
        <v>19</v>
      </c>
    </row>
    <row r="29" spans="1:14" ht="12">
      <c r="A29" s="14">
        <v>41913</v>
      </c>
      <c r="B29" s="27">
        <f>'NASDAQ '!B29+NYSE!B29+'Amex + Regional '!B29</f>
        <v>32117579457</v>
      </c>
      <c r="C29" s="27">
        <f>'NASDAQ '!C29+NYSE!C29+'Amex + Regional '!C29</f>
        <v>4536356757</v>
      </c>
      <c r="D29" s="21">
        <f t="shared" si="10"/>
        <v>0.1412421743386177</v>
      </c>
      <c r="E29" s="13">
        <f>'NASDAQ '!E29+NYSE!E29+'Amex + Regional '!E29</f>
        <v>8931579120</v>
      </c>
      <c r="F29" s="27">
        <f>'NASDAQ '!F29+NYSE!F29+'Amex + Regional '!F29</f>
        <v>13467935877</v>
      </c>
      <c r="G29" s="21">
        <f t="shared" si="11"/>
        <v>0.4193322194479595</v>
      </c>
      <c r="H29" s="30">
        <f>'NASDAQ '!H29+NYSE!H29+'Amex + Regional '!H29</f>
        <v>13723747596</v>
      </c>
      <c r="I29" s="21">
        <f t="shared" si="12"/>
        <v>0.4272970699542839</v>
      </c>
      <c r="J29" s="30">
        <f>'NASDAQ '!J29+NYSE!J29+'Amex + Regional '!J29</f>
        <v>958662552</v>
      </c>
      <c r="K29" s="21">
        <f t="shared" si="13"/>
        <v>0.029848530562008473</v>
      </c>
      <c r="L29" s="30">
        <f>'NASDAQ '!L29+NYSE!L29+'Amex + Regional '!L29</f>
        <v>377417440</v>
      </c>
      <c r="M29" s="21">
        <f t="shared" si="9"/>
        <v>0.011751117188183438</v>
      </c>
      <c r="N29" s="32">
        <v>23</v>
      </c>
    </row>
    <row r="30" spans="1:14" ht="12">
      <c r="A30" s="14">
        <v>41883</v>
      </c>
      <c r="B30" s="27">
        <f>'NASDAQ '!B30+NYSE!B30+'Amex + Regional '!B30</f>
        <v>19043198953</v>
      </c>
      <c r="C30" s="27">
        <f>'NASDAQ '!C30+NYSE!C30+'Amex + Regional '!C30</f>
        <v>2376966175</v>
      </c>
      <c r="D30" s="21">
        <f t="shared" si="10"/>
        <v>0.12481968921642447</v>
      </c>
      <c r="E30" s="13">
        <f>'NASDAQ '!E30+NYSE!E30+'Amex + Regional '!E30</f>
        <v>5966544568</v>
      </c>
      <c r="F30" s="27">
        <f>'NASDAQ '!F30+NYSE!F30+'Amex + Regional '!F30</f>
        <v>8343510743</v>
      </c>
      <c r="G30" s="21">
        <f t="shared" si="11"/>
        <v>0.43813598563940814</v>
      </c>
      <c r="H30" s="30">
        <f>'NASDAQ '!H30+NYSE!H30+'Amex + Regional '!H30</f>
        <v>8474115127</v>
      </c>
      <c r="I30" s="21">
        <f t="shared" si="12"/>
        <v>0.44499430730701983</v>
      </c>
      <c r="J30" s="30">
        <f>'NASDAQ '!J30+NYSE!J30+'Amex + Regional '!J30</f>
        <v>601466978</v>
      </c>
      <c r="K30" s="21">
        <f t="shared" si="13"/>
        <v>0.03158434564930316</v>
      </c>
      <c r="L30" s="30">
        <f>'NASDAQ '!L30+NYSE!L30+'Amex + Regional '!L30</f>
        <v>191400801</v>
      </c>
      <c r="M30" s="21">
        <f aca="true" t="shared" si="14" ref="M30:M35">L30/B30</f>
        <v>0.010050874407834056</v>
      </c>
      <c r="N30" s="32">
        <v>21</v>
      </c>
    </row>
    <row r="31" spans="1:14" ht="12">
      <c r="A31" s="14">
        <v>41852</v>
      </c>
      <c r="B31" s="27">
        <f>'NASDAQ '!B31+NYSE!B31+'Amex + Regional '!B31</f>
        <v>16458860197</v>
      </c>
      <c r="C31" s="27">
        <f>'NASDAQ '!C31+NYSE!C31+'Amex + Regional '!C31</f>
        <v>2118053206</v>
      </c>
      <c r="D31" s="21">
        <f t="shared" si="10"/>
        <v>0.12868772081714766</v>
      </c>
      <c r="E31" s="13">
        <f>'NASDAQ '!E31+NYSE!E31+'Amex + Regional '!E31</f>
        <v>5248508622</v>
      </c>
      <c r="F31" s="27">
        <f>'NASDAQ '!F31+NYSE!F31+'Amex + Regional '!F31</f>
        <v>7366561828</v>
      </c>
      <c r="G31" s="21">
        <f t="shared" si="11"/>
        <v>0.44757423903161425</v>
      </c>
      <c r="H31" s="30">
        <f>'NASDAQ '!H31+NYSE!H31+'Amex + Regional '!H31</f>
        <v>7470480214</v>
      </c>
      <c r="I31" s="21">
        <f t="shared" si="12"/>
        <v>0.4538880654300511</v>
      </c>
      <c r="J31" s="30">
        <f>'NASDAQ '!J31+NYSE!J31+'Amex + Regional '!J31</f>
        <v>508851119</v>
      </c>
      <c r="K31" s="21">
        <f t="shared" si="13"/>
        <v>0.030916546644751842</v>
      </c>
      <c r="L31" s="30">
        <f>'NASDAQ '!L31+NYSE!L31+'Amex + Regional '!L31</f>
        <v>167236309</v>
      </c>
      <c r="M31" s="21">
        <f t="shared" si="14"/>
        <v>0.010160868188824073</v>
      </c>
      <c r="N31" s="32">
        <v>21</v>
      </c>
    </row>
    <row r="32" spans="1:14" ht="12">
      <c r="A32" s="14">
        <v>41821</v>
      </c>
      <c r="B32" s="27">
        <f>'NASDAQ '!B32+NYSE!B32+'Amex + Regional '!B32</f>
        <v>17177596829</v>
      </c>
      <c r="C32" s="27">
        <f>'NASDAQ '!C32+NYSE!C32+'Amex + Regional '!C32</f>
        <v>2140668771</v>
      </c>
      <c r="D32" s="21">
        <f aca="true" t="shared" si="15" ref="D32:D37">C32/B32</f>
        <v>0.12461980522129996</v>
      </c>
      <c r="E32" s="13">
        <f>'NASDAQ '!E32+NYSE!E32+'Amex + Regional '!E32</f>
        <v>5413241164</v>
      </c>
      <c r="F32" s="27">
        <f>'NASDAQ '!F32+NYSE!F32+'Amex + Regional '!F32</f>
        <v>7553909935</v>
      </c>
      <c r="G32" s="21">
        <f aca="true" t="shared" si="16" ref="G32:G37">F32/B32</f>
        <v>0.4397535936020541</v>
      </c>
      <c r="H32" s="30">
        <f>'NASDAQ '!H32+NYSE!H32+'Amex + Regional '!H32</f>
        <v>7669692710</v>
      </c>
      <c r="I32" s="21">
        <f aca="true" t="shared" si="17" ref="I32:I37">H32/B32</f>
        <v>0.4464939296428052</v>
      </c>
      <c r="J32" s="30">
        <f>'NASDAQ '!J32+NYSE!J32+'Amex + Regional '!J32</f>
        <v>548264753</v>
      </c>
      <c r="K32" s="21">
        <f t="shared" si="13"/>
        <v>0.03191743050310708</v>
      </c>
      <c r="L32" s="30">
        <f>'NASDAQ '!L32+NYSE!L32+'Amex + Regional '!L32</f>
        <v>214430662</v>
      </c>
      <c r="M32" s="21">
        <f t="shared" si="14"/>
        <v>0.012483158391398989</v>
      </c>
      <c r="N32" s="32">
        <v>22</v>
      </c>
    </row>
    <row r="33" spans="1:14" ht="12">
      <c r="A33" s="14">
        <v>41791</v>
      </c>
      <c r="B33" s="27">
        <f>'NASDAQ '!B33+NYSE!B33+'Amex + Regional '!B33</f>
        <v>15203022540</v>
      </c>
      <c r="C33" s="27">
        <f>'NASDAQ '!C33+NYSE!C33+'Amex + Regional '!C33</f>
        <v>1850065899</v>
      </c>
      <c r="D33" s="21">
        <f t="shared" si="15"/>
        <v>0.12169066342777388</v>
      </c>
      <c r="E33" s="13">
        <f>'NASDAQ '!E33+NYSE!E33+'Amex + Regional '!E33</f>
        <v>4976959974</v>
      </c>
      <c r="F33" s="27">
        <f>'NASDAQ '!F33+NYSE!F33+'Amex + Regional '!F33</f>
        <v>6827025873</v>
      </c>
      <c r="G33" s="21">
        <f t="shared" si="16"/>
        <v>0.4490571434093263</v>
      </c>
      <c r="H33" s="30">
        <f>'NASDAQ '!H33+NYSE!H33+'Amex + Regional '!H33</f>
        <v>6936558134</v>
      </c>
      <c r="I33" s="21">
        <f t="shared" si="17"/>
        <v>0.4562617805603806</v>
      </c>
      <c r="J33" s="30">
        <f>'NASDAQ '!J33+NYSE!J33+'Amex + Regional '!J33</f>
        <v>479846620</v>
      </c>
      <c r="K33" s="21">
        <f aca="true" t="shared" si="18" ref="K33:K38">J33/B33</f>
        <v>0.03156258031832136</v>
      </c>
      <c r="L33" s="30">
        <f>'NASDAQ '!L33+NYSE!L33+'Amex + Regional '!L33</f>
        <v>134393283</v>
      </c>
      <c r="M33" s="21">
        <f t="shared" si="14"/>
        <v>0.008839905528417378</v>
      </c>
      <c r="N33" s="32">
        <v>21</v>
      </c>
    </row>
    <row r="34" spans="1:14" ht="12">
      <c r="A34" s="14">
        <v>41760</v>
      </c>
      <c r="B34" s="27">
        <f>'NASDAQ '!B34+NYSE!B34+'Amex + Regional '!B34</f>
        <v>16185031282</v>
      </c>
      <c r="C34" s="27">
        <f>'NASDAQ '!C34+NYSE!C34+'Amex + Regional '!C34</f>
        <v>2136898997</v>
      </c>
      <c r="D34" s="21">
        <f t="shared" si="15"/>
        <v>0.132029339935631</v>
      </c>
      <c r="E34" s="13">
        <f>'NASDAQ '!E34+NYSE!E34+'Amex + Regional '!E34</f>
        <v>5045046818</v>
      </c>
      <c r="F34" s="27">
        <f>'NASDAQ '!F34+NYSE!F34+'Amex + Regional '!F34</f>
        <v>7181945815</v>
      </c>
      <c r="G34" s="21">
        <f t="shared" si="16"/>
        <v>0.4437400020960923</v>
      </c>
      <c r="H34" s="30">
        <f>'NASDAQ '!H34+NYSE!H34+'Amex + Regional '!H34</f>
        <v>7296838081</v>
      </c>
      <c r="I34" s="21">
        <f t="shared" si="17"/>
        <v>0.45083867642042164</v>
      </c>
      <c r="J34" s="30">
        <f>'NASDAQ '!J34+NYSE!J34+'Amex + Regional '!J34</f>
        <v>499318435</v>
      </c>
      <c r="K34" s="21">
        <f t="shared" si="18"/>
        <v>0.030850631444581226</v>
      </c>
      <c r="L34" s="30">
        <f>'NASDAQ '!L34+NYSE!L34+'Amex + Regional '!L34</f>
        <v>155684410</v>
      </c>
      <c r="M34" s="21">
        <f t="shared" si="14"/>
        <v>0.009619036706660101</v>
      </c>
      <c r="N34" s="32">
        <v>21</v>
      </c>
    </row>
    <row r="35" spans="1:14" ht="12">
      <c r="A35" s="14">
        <v>41730</v>
      </c>
      <c r="B35" s="27">
        <f>'NASDAQ '!B35+NYSE!B35+'Amex + Regional '!B35</f>
        <v>20700943492</v>
      </c>
      <c r="C35" s="27">
        <f>'NASDAQ '!C35+NYSE!C35+'Amex + Regional '!C35</f>
        <v>2900570212</v>
      </c>
      <c r="D35" s="21">
        <f t="shared" si="15"/>
        <v>0.14011777835734598</v>
      </c>
      <c r="E35" s="13">
        <f>'NASDAQ '!E35+NYSE!E35+'Amex + Regional '!E35</f>
        <v>5864795525</v>
      </c>
      <c r="F35" s="27">
        <f>'NASDAQ '!F35+NYSE!F35+'Amex + Regional '!F35</f>
        <v>8765365737</v>
      </c>
      <c r="G35" s="21">
        <f t="shared" si="16"/>
        <v>0.42342832056845264</v>
      </c>
      <c r="H35" s="30">
        <f>'NASDAQ '!H35+NYSE!H35+'Amex + Regional '!H35</f>
        <v>8910902389</v>
      </c>
      <c r="I35" s="21">
        <f t="shared" si="17"/>
        <v>0.4304587562612144</v>
      </c>
      <c r="J35" s="30">
        <f>'NASDAQ '!J35+NYSE!J35+'Amex + Regional '!J35</f>
        <v>688726755</v>
      </c>
      <c r="K35" s="21">
        <f t="shared" si="18"/>
        <v>0.03327030747493043</v>
      </c>
      <c r="L35" s="30">
        <f>'NASDAQ '!L35+NYSE!L35+'Amex + Regional '!L35</f>
        <v>213539945</v>
      </c>
      <c r="M35" s="21">
        <f t="shared" si="14"/>
        <v>0.010315469199871191</v>
      </c>
      <c r="N35" s="32">
        <v>21</v>
      </c>
    </row>
    <row r="36" spans="1:14" ht="12">
      <c r="A36" s="14">
        <v>41699</v>
      </c>
      <c r="B36" s="27">
        <f>'NASDAQ '!B36+NYSE!B36+'Amex + Regional '!B36</f>
        <v>21989012723</v>
      </c>
      <c r="C36" s="27">
        <f>'NASDAQ '!C36+NYSE!C36+'Amex + Regional '!C36</f>
        <v>3048864111</v>
      </c>
      <c r="D36" s="21">
        <f t="shared" si="15"/>
        <v>0.13865397912162553</v>
      </c>
      <c r="E36" s="13">
        <f>'NASDAQ '!E36+NYSE!E36+'Amex + Regional '!E36</f>
        <v>6129909920</v>
      </c>
      <c r="F36" s="27">
        <f>'NASDAQ '!F36+NYSE!F36+'Amex + Regional '!F36</f>
        <v>9178774031</v>
      </c>
      <c r="G36" s="21">
        <f t="shared" si="16"/>
        <v>0.41742547274072084</v>
      </c>
      <c r="H36" s="30">
        <f>'NASDAQ '!H36+NYSE!H36+'Amex + Regional '!H36</f>
        <v>9342967547</v>
      </c>
      <c r="I36" s="21">
        <f t="shared" si="17"/>
        <v>0.42489254359416834</v>
      </c>
      <c r="J36" s="30">
        <f>'NASDAQ '!J36+NYSE!J36+'Amex + Regional '!J36</f>
        <v>815228580</v>
      </c>
      <c r="K36" s="21">
        <f t="shared" si="18"/>
        <v>0.03707436028482032</v>
      </c>
      <c r="L36" s="30">
        <f>'NASDAQ '!L36+NYSE!L36+'Amex + Regional '!L36</f>
        <v>225981574</v>
      </c>
      <c r="M36" s="21">
        <f aca="true" t="shared" si="19" ref="M36:M41">L36/B36</f>
        <v>0.010277022295031395</v>
      </c>
      <c r="N36" s="32">
        <v>21</v>
      </c>
    </row>
    <row r="37" spans="1:14" ht="12">
      <c r="A37" s="14">
        <v>41671</v>
      </c>
      <c r="B37" s="27">
        <f>'NASDAQ '!B37+NYSE!B37+'Amex + Regional '!B37</f>
        <v>20291297656</v>
      </c>
      <c r="C37" s="27">
        <f>'NASDAQ '!C37+NYSE!C37+'Amex + Regional '!C37</f>
        <v>2796498342</v>
      </c>
      <c r="D37" s="21">
        <f t="shared" si="15"/>
        <v>0.13781761962242442</v>
      </c>
      <c r="E37" s="13">
        <f>'NASDAQ '!E37+NYSE!E37+'Amex + Regional '!E37</f>
        <v>5892849694</v>
      </c>
      <c r="F37" s="27">
        <f>'NASDAQ '!F37+NYSE!F37+'Amex + Regional '!F37</f>
        <v>8689348036</v>
      </c>
      <c r="G37" s="21">
        <f t="shared" si="16"/>
        <v>0.42823027798966906</v>
      </c>
      <c r="H37" s="30">
        <f>'NASDAQ '!H37+NYSE!H37+'Amex + Regional '!H37</f>
        <v>8847092769</v>
      </c>
      <c r="I37" s="21">
        <f t="shared" si="17"/>
        <v>0.4360042871079748</v>
      </c>
      <c r="J37" s="30">
        <f>'NASDAQ '!J37+NYSE!J37+'Amex + Regional '!J37</f>
        <v>728770706</v>
      </c>
      <c r="K37" s="21">
        <f t="shared" si="18"/>
        <v>0.03591543125308733</v>
      </c>
      <c r="L37" s="30">
        <f>'NASDAQ '!L37+NYSE!L37+'Amex + Regional '!L37</f>
        <v>219756130</v>
      </c>
      <c r="M37" s="21">
        <f t="shared" si="19"/>
        <v>0.010830067831320763</v>
      </c>
      <c r="N37" s="32">
        <v>19</v>
      </c>
    </row>
    <row r="38" spans="1:14" ht="12">
      <c r="A38" s="14">
        <v>41640</v>
      </c>
      <c r="B38" s="27">
        <f>'NASDAQ '!B38+NYSE!B38+'Amex + Regional '!B38</f>
        <v>21192452404</v>
      </c>
      <c r="C38" s="27">
        <f>'NASDAQ '!C38+NYSE!C38+'Amex + Regional '!C38</f>
        <v>2839942200</v>
      </c>
      <c r="D38" s="21">
        <f aca="true" t="shared" si="20" ref="D38:D43">C38/B38</f>
        <v>0.1340072468188708</v>
      </c>
      <c r="E38" s="13">
        <f>'NASDAQ '!E38+NYSE!E38+'Amex + Regional '!E38</f>
        <v>6091416410</v>
      </c>
      <c r="F38" s="27">
        <f>'NASDAQ '!F38+NYSE!F38+'Amex + Regional '!F38</f>
        <v>8931358610</v>
      </c>
      <c r="G38" s="21">
        <f aca="true" t="shared" si="21" ref="G38:G43">F38/B38</f>
        <v>0.4214405411765482</v>
      </c>
      <c r="H38" s="30">
        <f>'NASDAQ '!H38+NYSE!H38+'Amex + Regional '!H38</f>
        <v>9107420533</v>
      </c>
      <c r="I38" s="21">
        <f aca="true" t="shared" si="22" ref="I38:I43">H38/B38</f>
        <v>0.4297483065848956</v>
      </c>
      <c r="J38" s="30">
        <f>'NASDAQ '!J38+NYSE!J38+'Amex + Regional '!J38</f>
        <v>790618311</v>
      </c>
      <c r="K38" s="21">
        <f t="shared" si="18"/>
        <v>0.037306598402494166</v>
      </c>
      <c r="L38" s="30">
        <f>'NASDAQ '!L38+NYSE!L38+'Amex + Regional '!L38</f>
        <v>229741416</v>
      </c>
      <c r="M38" s="21">
        <f t="shared" si="19"/>
        <v>0.010840718743652203</v>
      </c>
      <c r="N38" s="32">
        <v>21</v>
      </c>
    </row>
    <row r="39" spans="1:14" ht="12">
      <c r="A39" s="14">
        <v>41609</v>
      </c>
      <c r="B39" s="27">
        <f>'NASDAQ '!B39+NYSE!B39+'Amex + Regional '!B39</f>
        <v>17841915436</v>
      </c>
      <c r="C39" s="27">
        <f>'NASDAQ '!C39+NYSE!C39+'Amex + Regional '!C39</f>
        <v>2279283436</v>
      </c>
      <c r="D39" s="21">
        <f t="shared" si="20"/>
        <v>0.12774880837071131</v>
      </c>
      <c r="E39" s="13">
        <f>'NASDAQ '!E39+NYSE!E39+'Amex + Regional '!E39</f>
        <v>5316720428</v>
      </c>
      <c r="F39" s="27">
        <f>'NASDAQ '!F39+NYSE!F39+'Amex + Regional '!F39</f>
        <v>7596003864</v>
      </c>
      <c r="G39" s="21">
        <f t="shared" si="21"/>
        <v>0.4257392593999962</v>
      </c>
      <c r="H39" s="30">
        <f>'NASDAQ '!H39+NYSE!H39+'Amex + Regional '!H39</f>
        <v>7749862792</v>
      </c>
      <c r="I39" s="21">
        <f t="shared" si="22"/>
        <v>0.4343627128936472</v>
      </c>
      <c r="J39" s="30">
        <f>'NASDAQ '!J39+NYSE!J39+'Amex + Regional '!J39</f>
        <v>607141212</v>
      </c>
      <c r="K39" s="21">
        <f aca="true" t="shared" si="23" ref="K39:K44">J39/B39</f>
        <v>0.03402892554769981</v>
      </c>
      <c r="L39" s="30">
        <f>'NASDAQ '!L39+NYSE!L39+'Amex + Regional '!L39</f>
        <v>187438499</v>
      </c>
      <c r="M39" s="21">
        <f t="shared" si="19"/>
        <v>0.010505514369931464</v>
      </c>
      <c r="N39" s="32">
        <v>21</v>
      </c>
    </row>
    <row r="40" spans="1:14" ht="12">
      <c r="A40" s="14">
        <v>41579</v>
      </c>
      <c r="B40" s="27">
        <f>'NASDAQ '!B40+NYSE!B40+'Amex + Regional '!B40</f>
        <v>16300287529</v>
      </c>
      <c r="C40" s="27">
        <f>'NASDAQ '!C40+NYSE!C40+'Amex + Regional '!C40</f>
        <v>2176747498</v>
      </c>
      <c r="D40" s="21">
        <f t="shared" si="20"/>
        <v>0.13354043565963652</v>
      </c>
      <c r="E40" s="13">
        <f>'NASDAQ '!E40+NYSE!E40+'Amex + Regional '!E40</f>
        <v>4748968147</v>
      </c>
      <c r="F40" s="27">
        <f>'NASDAQ '!F40+NYSE!F40+'Amex + Regional '!F40</f>
        <v>6925715645</v>
      </c>
      <c r="G40" s="21">
        <f t="shared" si="21"/>
        <v>0.4248830355095511</v>
      </c>
      <c r="H40" s="30">
        <f>'NASDAQ '!H40+NYSE!H40+'Amex + Regional '!H40</f>
        <v>7061690460</v>
      </c>
      <c r="I40" s="21">
        <f t="shared" si="22"/>
        <v>0.4332249015507535</v>
      </c>
      <c r="J40" s="30">
        <f>'NASDAQ '!J40+NYSE!J40+'Amex + Regional '!J40</f>
        <v>516933412</v>
      </c>
      <c r="K40" s="21">
        <f t="shared" si="23"/>
        <v>0.031713146843595164</v>
      </c>
      <c r="L40" s="30">
        <f>'NASDAQ '!L40+NYSE!L40+'Amex + Regional '!L40</f>
        <v>191036401</v>
      </c>
      <c r="M40" s="21">
        <f t="shared" si="19"/>
        <v>0.011719817865796863</v>
      </c>
      <c r="N40" s="32">
        <v>20</v>
      </c>
    </row>
    <row r="41" spans="1:14" ht="12">
      <c r="A41" s="14">
        <v>41548</v>
      </c>
      <c r="B41" s="27">
        <f>'NASDAQ '!B41+NYSE!B41+'Amex + Regional '!B41</f>
        <v>21245833452</v>
      </c>
      <c r="C41" s="27">
        <f>'NASDAQ '!C41+NYSE!C41+'Amex + Regional '!C41</f>
        <v>3098077882</v>
      </c>
      <c r="D41" s="21">
        <f t="shared" si="20"/>
        <v>0.14582049176839232</v>
      </c>
      <c r="E41" s="13">
        <f>'NASDAQ '!E41+NYSE!E41+'Amex + Regional '!E41</f>
        <v>6030927675</v>
      </c>
      <c r="F41" s="27">
        <f>'NASDAQ '!F41+NYSE!F41+'Amex + Regional '!F41</f>
        <v>9129005557</v>
      </c>
      <c r="G41" s="21">
        <f t="shared" si="21"/>
        <v>0.42968451097128557</v>
      </c>
      <c r="H41" s="30">
        <f>'NASDAQ '!H41+NYSE!H41+'Amex + Regional '!H41</f>
        <v>9318417303</v>
      </c>
      <c r="I41" s="21">
        <f t="shared" si="22"/>
        <v>0.43859975293757186</v>
      </c>
      <c r="J41" s="30">
        <f>'NASDAQ '!J41+NYSE!J41+'Amex + Regional '!J41</f>
        <v>692695222</v>
      </c>
      <c r="K41" s="21">
        <f t="shared" si="23"/>
        <v>0.03260381493458391</v>
      </c>
      <c r="L41" s="30">
        <f>'NASDAQ '!L41+NYSE!L41+'Amex + Regional '!L41</f>
        <v>327226632</v>
      </c>
      <c r="M41" s="21">
        <f t="shared" si="19"/>
        <v>0.015401920227760995</v>
      </c>
      <c r="N41" s="32">
        <v>23</v>
      </c>
    </row>
    <row r="42" spans="1:14" ht="12">
      <c r="A42" s="14">
        <v>41518</v>
      </c>
      <c r="B42" s="27">
        <f>'NASDAQ '!B42+NYSE!B42+'Amex + Regional '!B42</f>
        <v>18582482681</v>
      </c>
      <c r="C42" s="27">
        <f>'NASDAQ '!C42+NYSE!C42+'Amex + Regional '!C42</f>
        <v>2557248588</v>
      </c>
      <c r="D42" s="21">
        <f t="shared" si="20"/>
        <v>0.13761608886710847</v>
      </c>
      <c r="E42" s="13">
        <f>'NASDAQ '!E42+NYSE!E42+'Amex + Regional '!E42</f>
        <v>5622675097</v>
      </c>
      <c r="F42" s="27">
        <f>'NASDAQ '!F42+NYSE!F42+'Amex + Regional '!F42</f>
        <v>8179923685</v>
      </c>
      <c r="G42" s="21">
        <f t="shared" si="21"/>
        <v>0.44019541551160507</v>
      </c>
      <c r="H42" s="30">
        <f>'NASDAQ '!H42+NYSE!H42+'Amex + Regional '!H42</f>
        <v>8347053433</v>
      </c>
      <c r="I42" s="21">
        <f t="shared" si="22"/>
        <v>0.4491893562497221</v>
      </c>
      <c r="J42" s="30">
        <f>'NASDAQ '!J42+NYSE!J42+'Amex + Regional '!J42</f>
        <v>629223845</v>
      </c>
      <c r="K42" s="21">
        <f t="shared" si="23"/>
        <v>0.03386112909677895</v>
      </c>
      <c r="L42" s="30">
        <f>'NASDAQ '!L42+NYSE!L42+'Amex + Regional '!L42</f>
        <v>285175236</v>
      </c>
      <c r="M42" s="21">
        <f aca="true" t="shared" si="24" ref="M42:M47">L42/B42</f>
        <v>0.015346455094053855</v>
      </c>
      <c r="N42" s="32">
        <v>20</v>
      </c>
    </row>
    <row r="43" spans="1:14" ht="12">
      <c r="A43" s="14">
        <v>41487</v>
      </c>
      <c r="B43" s="27">
        <f>'NASDAQ '!B43+NYSE!B43+'Amex + Regional '!B43</f>
        <v>19150998656</v>
      </c>
      <c r="C43" s="27">
        <f>'NASDAQ '!C43+NYSE!C43+'Amex + Regional '!C43</f>
        <v>2648048355</v>
      </c>
      <c r="D43" s="21">
        <f t="shared" si="20"/>
        <v>0.13827207669770095</v>
      </c>
      <c r="E43" s="13">
        <f>'NASDAQ '!E43+NYSE!E43+'Amex + Regional '!E43</f>
        <v>5978782168</v>
      </c>
      <c r="F43" s="27">
        <f>'NASDAQ '!F43+NYSE!F43+'Amex + Regional '!F43</f>
        <v>8626830523</v>
      </c>
      <c r="G43" s="21">
        <f t="shared" si="21"/>
        <v>0.45046374228099156</v>
      </c>
      <c r="H43" s="30">
        <f>'NASDAQ '!H43+NYSE!H43+'Amex + Regional '!H43</f>
        <v>8801177073</v>
      </c>
      <c r="I43" s="21">
        <f t="shared" si="22"/>
        <v>0.45956752601215367</v>
      </c>
      <c r="J43" s="30">
        <f>'NASDAQ '!J43+NYSE!J43+'Amex + Regional '!J43</f>
        <v>640263080</v>
      </c>
      <c r="K43" s="21">
        <f t="shared" si="23"/>
        <v>0.03343235992549171</v>
      </c>
      <c r="L43" s="30">
        <f>'NASDAQ '!L43+NYSE!L43+'Amex + Regional '!L43</f>
        <v>310679116</v>
      </c>
      <c r="M43" s="21">
        <f t="shared" si="24"/>
        <v>0.01622260653768384</v>
      </c>
      <c r="N43" s="32">
        <v>22</v>
      </c>
    </row>
    <row r="44" spans="1:14" ht="12">
      <c r="A44" s="14">
        <v>41456</v>
      </c>
      <c r="B44" s="27">
        <f>'NASDAQ '!B44+NYSE!B44+'Amex + Regional '!B44</f>
        <v>19452357411</v>
      </c>
      <c r="C44" s="27">
        <f>'NASDAQ '!C44+NYSE!C44+'Amex + Regional '!C44</f>
        <v>2869092118</v>
      </c>
      <c r="D44" s="21">
        <f aca="true" t="shared" si="25" ref="D44:D49">C44/B44</f>
        <v>0.1474932861544881</v>
      </c>
      <c r="E44" s="13">
        <f>'NASDAQ '!E44+NYSE!E44+'Amex + Regional '!E44</f>
        <v>6066484776</v>
      </c>
      <c r="F44" s="27">
        <f>'NASDAQ '!F44+NYSE!F44+'Amex + Regional '!F44</f>
        <v>8935576894</v>
      </c>
      <c r="G44" s="21">
        <f aca="true" t="shared" si="26" ref="G44:G49">F44/B44</f>
        <v>0.45935701803150464</v>
      </c>
      <c r="H44" s="30">
        <f>'NASDAQ '!H44+NYSE!H44+'Amex + Regional '!H44</f>
        <v>9107467569</v>
      </c>
      <c r="I44" s="21">
        <f aca="true" t="shared" si="27" ref="I44:I49">H44/B44</f>
        <v>0.4681935138540006</v>
      </c>
      <c r="J44" s="30">
        <f>'NASDAQ '!J44+NYSE!J44+'Amex + Regional '!J44</f>
        <v>596956693</v>
      </c>
      <c r="K44" s="21">
        <f t="shared" si="23"/>
        <v>0.030688141307872046</v>
      </c>
      <c r="L44" s="30">
        <f>'NASDAQ '!L44+NYSE!L44+'Amex + Regional '!L44</f>
        <v>317823989</v>
      </c>
      <c r="M44" s="21">
        <f t="shared" si="24"/>
        <v>0.01633858469103984</v>
      </c>
      <c r="N44" s="32">
        <v>22</v>
      </c>
    </row>
    <row r="45" spans="1:14" ht="12">
      <c r="A45" s="14">
        <v>41426</v>
      </c>
      <c r="B45" s="27">
        <f>'NASDAQ '!B45+NYSE!B45+'Amex + Regional '!B45</f>
        <v>26380347169</v>
      </c>
      <c r="C45" s="27">
        <f>'NASDAQ '!C45+NYSE!C45+'Amex + Regional '!C45</f>
        <v>3977829732</v>
      </c>
      <c r="D45" s="21">
        <f t="shared" si="25"/>
        <v>0.15078761877229638</v>
      </c>
      <c r="E45" s="13">
        <f>'NASDAQ '!E45+NYSE!E45+'Amex + Regional '!E45</f>
        <v>7847234194</v>
      </c>
      <c r="F45" s="27">
        <f>'NASDAQ '!F45+NYSE!F45+'Amex + Regional '!F45</f>
        <v>11825063926</v>
      </c>
      <c r="G45" s="21">
        <f t="shared" si="26"/>
        <v>0.44825277886774123</v>
      </c>
      <c r="H45" s="30">
        <f>'NASDAQ '!H45+NYSE!H45+'Amex + Regional '!H45</f>
        <v>12102034910</v>
      </c>
      <c r="I45" s="21">
        <f t="shared" si="27"/>
        <v>0.45875191984665425</v>
      </c>
      <c r="J45" s="30">
        <f>'NASDAQ '!J45+NYSE!J45+'Amex + Regional '!J45</f>
        <v>756161039</v>
      </c>
      <c r="K45" s="21">
        <f aca="true" t="shared" si="28" ref="K45:K50">J45/B45</f>
        <v>0.028663801660979572</v>
      </c>
      <c r="L45" s="30">
        <f>'NASDAQ '!L45+NYSE!L45+'Amex + Regional '!L45</f>
        <v>451156472</v>
      </c>
      <c r="M45" s="21">
        <f t="shared" si="24"/>
        <v>0.017101991460148853</v>
      </c>
      <c r="N45" s="32">
        <v>20</v>
      </c>
    </row>
    <row r="46" spans="1:14" ht="12">
      <c r="A46" s="14">
        <v>41395</v>
      </c>
      <c r="B46" s="27">
        <f>'NASDAQ '!B46+NYSE!B46+'Amex + Regional '!B46</f>
        <v>21742114972</v>
      </c>
      <c r="C46" s="27">
        <f>'NASDAQ '!C46+NYSE!C46+'Amex + Regional '!C46</f>
        <v>3246172212</v>
      </c>
      <c r="D46" s="21">
        <f t="shared" si="25"/>
        <v>0.14930342407721126</v>
      </c>
      <c r="E46" s="13">
        <f>'NASDAQ '!E46+NYSE!E46+'Amex + Regional '!E46</f>
        <v>6679390864</v>
      </c>
      <c r="F46" s="27">
        <f>'NASDAQ '!F46+NYSE!F46+'Amex + Regional '!F46</f>
        <v>9925563076</v>
      </c>
      <c r="G46" s="21">
        <f t="shared" si="26"/>
        <v>0.45651322738300165</v>
      </c>
      <c r="H46" s="30">
        <f>'NASDAQ '!H46+NYSE!H46+'Amex + Regional '!H46</f>
        <v>10130164268</v>
      </c>
      <c r="I46" s="21">
        <f t="shared" si="27"/>
        <v>0.46592359027840025</v>
      </c>
      <c r="J46" s="30">
        <f>'NASDAQ '!J46+NYSE!J46+'Amex + Regional '!J46</f>
        <v>608655309</v>
      </c>
      <c r="K46" s="21">
        <f t="shared" si="28"/>
        <v>0.027994300912484383</v>
      </c>
      <c r="L46" s="30">
        <f>'NASDAQ '!L46+NYSE!L46+'Amex + Regional '!L46</f>
        <v>378429837</v>
      </c>
      <c r="M46" s="21">
        <f t="shared" si="24"/>
        <v>0.017405382939394382</v>
      </c>
      <c r="N46" s="32">
        <v>22</v>
      </c>
    </row>
    <row r="47" spans="1:14" ht="12">
      <c r="A47" s="14">
        <v>41365</v>
      </c>
      <c r="B47" s="27">
        <f>'NASDAQ '!B47+NYSE!B47+'Amex + Regional '!B47</f>
        <v>22736608237</v>
      </c>
      <c r="C47" s="27">
        <f>'NASDAQ '!C47+NYSE!C47+'Amex + Regional '!C47</f>
        <v>3562473295</v>
      </c>
      <c r="D47" s="21">
        <f t="shared" si="25"/>
        <v>0.1566844648887724</v>
      </c>
      <c r="E47" s="13">
        <f>'NASDAQ '!E47+NYSE!E47+'Amex + Regional '!E47</f>
        <v>6949117316</v>
      </c>
      <c r="F47" s="27">
        <f>'NASDAQ '!F47+NYSE!F47+'Amex + Regional '!F47</f>
        <v>10511590611</v>
      </c>
      <c r="G47" s="21">
        <f t="shared" si="26"/>
        <v>0.4623200831641263</v>
      </c>
      <c r="H47" s="30">
        <f>'NASDAQ '!H47+NYSE!H47+'Amex + Regional '!H47</f>
        <v>10739453965</v>
      </c>
      <c r="I47" s="21">
        <f t="shared" si="27"/>
        <v>0.47234195413207447</v>
      </c>
      <c r="J47" s="30">
        <f>'NASDAQ '!J47+NYSE!J47+'Amex + Regional '!J47</f>
        <v>619086938</v>
      </c>
      <c r="K47" s="21">
        <f t="shared" si="28"/>
        <v>0.02722864076940642</v>
      </c>
      <c r="L47" s="30">
        <f>'NASDAQ '!L47+NYSE!L47+'Amex + Regional '!L47</f>
        <v>302588096</v>
      </c>
      <c r="M47" s="21">
        <f t="shared" si="24"/>
        <v>0.013308409629347831</v>
      </c>
      <c r="N47" s="32">
        <v>22</v>
      </c>
    </row>
    <row r="48" spans="1:14" ht="12">
      <c r="A48" s="14">
        <v>41334</v>
      </c>
      <c r="B48" s="27">
        <f>'NASDAQ '!B48+NYSE!B48+'Amex + Regional '!B48</f>
        <v>17255301796</v>
      </c>
      <c r="C48" s="27">
        <f>'NASDAQ '!C48+NYSE!C48+'Amex + Regional '!C48</f>
        <v>2361998222</v>
      </c>
      <c r="D48" s="21">
        <f t="shared" si="25"/>
        <v>0.13688536137615057</v>
      </c>
      <c r="E48" s="13">
        <f>'NASDAQ '!E48+NYSE!E48+'Amex + Regional '!E48</f>
        <v>5419641421</v>
      </c>
      <c r="F48" s="27">
        <f>'NASDAQ '!F48+NYSE!F48+'Amex + Regional '!F48</f>
        <v>7781639643</v>
      </c>
      <c r="G48" s="21">
        <f t="shared" si="26"/>
        <v>0.45097093838160995</v>
      </c>
      <c r="H48" s="30">
        <f>'NASDAQ '!H48+NYSE!H48+'Amex + Regional '!H48</f>
        <v>7941315060</v>
      </c>
      <c r="I48" s="21">
        <f t="shared" si="27"/>
        <v>0.4602246401648506</v>
      </c>
      <c r="J48" s="30">
        <f>'NASDAQ '!J48+NYSE!J48+'Amex + Regional '!J48</f>
        <v>496751747</v>
      </c>
      <c r="K48" s="21">
        <f t="shared" si="28"/>
        <v>0.028788354609662836</v>
      </c>
      <c r="L48" s="30">
        <f>'NASDAQ '!L48+NYSE!L48+'Amex + Regional '!L48</f>
        <v>272159205</v>
      </c>
      <c r="M48" s="21">
        <f aca="true" t="shared" si="29" ref="M48:M53">L48/B48</f>
        <v>0.015772497532502733</v>
      </c>
      <c r="N48" s="32">
        <v>20</v>
      </c>
    </row>
    <row r="49" spans="1:14" ht="12">
      <c r="A49" s="14">
        <v>41306</v>
      </c>
      <c r="B49" s="27">
        <f>'NASDAQ '!B49+NYSE!B49+'Amex + Regional '!B49</f>
        <v>17501412452</v>
      </c>
      <c r="C49" s="27">
        <f>'NASDAQ '!C49+NYSE!C49+'Amex + Regional '!C49</f>
        <v>2527865039</v>
      </c>
      <c r="D49" s="21">
        <f t="shared" si="25"/>
        <v>0.14443777300449395</v>
      </c>
      <c r="E49" s="13">
        <f>'NASDAQ '!E49+NYSE!E49+'Amex + Regional '!E49</f>
        <v>5588152381</v>
      </c>
      <c r="F49" s="27">
        <f>'NASDAQ '!F49+NYSE!F49+'Amex + Regional '!F49</f>
        <v>8116017420</v>
      </c>
      <c r="G49" s="21">
        <f t="shared" si="26"/>
        <v>0.4637349952330579</v>
      </c>
      <c r="H49" s="30">
        <f>'NASDAQ '!H49+NYSE!H49+'Amex + Regional '!H49</f>
        <v>8278522884</v>
      </c>
      <c r="I49" s="21">
        <f t="shared" si="27"/>
        <v>0.4730202723183042</v>
      </c>
      <c r="J49" s="30">
        <f>'NASDAQ '!J49+NYSE!J49+'Amex + Regional '!J49</f>
        <v>489417861</v>
      </c>
      <c r="K49" s="21">
        <f t="shared" si="28"/>
        <v>0.02796447785813259</v>
      </c>
      <c r="L49" s="30">
        <f>'NASDAQ '!L49+NYSE!L49+'Amex + Regional '!L49</f>
        <v>275983052</v>
      </c>
      <c r="M49" s="21">
        <f t="shared" si="29"/>
        <v>0.01576918735884438</v>
      </c>
      <c r="N49" s="32">
        <v>19</v>
      </c>
    </row>
    <row r="50" spans="1:14" ht="12">
      <c r="A50" s="14">
        <v>41275</v>
      </c>
      <c r="B50" s="27">
        <f>'NASDAQ '!B50+NYSE!B50+'Amex + Regional '!B50</f>
        <v>18122511018</v>
      </c>
      <c r="C50" s="27">
        <f>'NASDAQ '!C50+NYSE!C50+'Amex + Regional '!C50</f>
        <v>2350336804</v>
      </c>
      <c r="D50" s="21">
        <f aca="true" t="shared" si="30" ref="D50:D55">C50/B50</f>
        <v>0.1296915643569234</v>
      </c>
      <c r="E50" s="13">
        <f>'NASDAQ '!E50+NYSE!E50+'Amex + Regional '!E50</f>
        <v>5933970929</v>
      </c>
      <c r="F50" s="27">
        <f>'NASDAQ '!F50+NYSE!F50+'Amex + Regional '!F50</f>
        <v>8284307733</v>
      </c>
      <c r="G50" s="21">
        <f aca="true" t="shared" si="31" ref="G50:G55">F50/B50</f>
        <v>0.45712802849294426</v>
      </c>
      <c r="H50" s="30">
        <f>'NASDAQ '!H50+NYSE!H50+'Amex + Regional '!H50</f>
        <v>8467142529</v>
      </c>
      <c r="I50" s="21">
        <f aca="true" t="shared" si="32" ref="I50:I55">H50/B50</f>
        <v>0.4672168509424603</v>
      </c>
      <c r="J50" s="30">
        <f>'NASDAQ '!J50+NYSE!J50+'Amex + Regional '!J50</f>
        <v>560196444</v>
      </c>
      <c r="K50" s="21">
        <f t="shared" si="28"/>
        <v>0.03091163489670888</v>
      </c>
      <c r="L50" s="30">
        <f>'NASDAQ '!L50+NYSE!L50+'Amex + Regional '!L50</f>
        <v>264479740</v>
      </c>
      <c r="M50" s="21">
        <f t="shared" si="29"/>
        <v>0.014593989747740154</v>
      </c>
      <c r="N50" s="32">
        <v>21</v>
      </c>
    </row>
    <row r="51" spans="1:14" ht="12">
      <c r="A51" s="14">
        <v>41244</v>
      </c>
      <c r="B51" s="27">
        <f>'NASDAQ '!B51+NYSE!B51+'Amex + Regional '!B51</f>
        <v>17535844192</v>
      </c>
      <c r="C51" s="27">
        <f>'NASDAQ '!C51+NYSE!C51+'Amex + Regional '!C51</f>
        <v>2465682226</v>
      </c>
      <c r="D51" s="21">
        <f t="shared" si="30"/>
        <v>0.14060812807203574</v>
      </c>
      <c r="E51" s="13">
        <f>'NASDAQ '!E51+NYSE!E51+'Amex + Regional '!E51</f>
        <v>5495432520</v>
      </c>
      <c r="F51" s="27">
        <f>'NASDAQ '!F51+NYSE!F51+'Amex + Regional '!F51</f>
        <v>7961114746</v>
      </c>
      <c r="G51" s="21">
        <f t="shared" si="31"/>
        <v>0.4539909603913981</v>
      </c>
      <c r="H51" s="30">
        <f>'NASDAQ '!H51+NYSE!H51+'Amex + Regional '!H51</f>
        <v>8146666706</v>
      </c>
      <c r="I51" s="21">
        <f t="shared" si="32"/>
        <v>0.4645722565051404</v>
      </c>
      <c r="J51" s="30">
        <f>'NASDAQ '!J51+NYSE!J51+'Amex + Regional '!J51</f>
        <v>541000487</v>
      </c>
      <c r="K51" s="21">
        <f aca="true" t="shared" si="33" ref="K51:K56">J51/B51</f>
        <v>0.030851123052679095</v>
      </c>
      <c r="L51" s="30">
        <f>'NASDAQ '!L51+NYSE!L51+'Amex + Regional '!L51</f>
        <v>283927856</v>
      </c>
      <c r="M51" s="21">
        <f t="shared" si="29"/>
        <v>0.01619128528351833</v>
      </c>
      <c r="N51" s="32">
        <v>20</v>
      </c>
    </row>
    <row r="52" spans="1:14" ht="12">
      <c r="A52" s="14">
        <v>41214</v>
      </c>
      <c r="B52" s="27">
        <f>'NASDAQ '!B52+NYSE!B52+'Amex + Regional '!B52</f>
        <v>19357145993</v>
      </c>
      <c r="C52" s="27">
        <f>'NASDAQ '!C52+NYSE!C52+'Amex + Regional '!C52</f>
        <v>2815949169</v>
      </c>
      <c r="D52" s="21">
        <f t="shared" si="30"/>
        <v>0.14547336523774287</v>
      </c>
      <c r="E52" s="13">
        <f>'NASDAQ '!E52+NYSE!E52+'Amex + Regional '!E52</f>
        <v>5707982166</v>
      </c>
      <c r="F52" s="27">
        <f>'NASDAQ '!F52+NYSE!F52+'Amex + Regional '!F52</f>
        <v>8523931335</v>
      </c>
      <c r="G52" s="21">
        <f t="shared" si="31"/>
        <v>0.4403506249362615</v>
      </c>
      <c r="H52" s="30">
        <f>'NASDAQ '!H52+NYSE!H52+'Amex + Regional '!H52</f>
        <v>8749077638</v>
      </c>
      <c r="I52" s="21">
        <f t="shared" si="32"/>
        <v>0.45198179737673483</v>
      </c>
      <c r="J52" s="30">
        <f>'NASDAQ '!J52+NYSE!J52+'Amex + Regional '!J52</f>
        <v>594799300</v>
      </c>
      <c r="K52" s="21">
        <f t="shared" si="33"/>
        <v>0.030727634136514415</v>
      </c>
      <c r="L52" s="30">
        <f>'NASDAQ '!L52+NYSE!L52+'Amex + Regional '!L52</f>
        <v>372674081</v>
      </c>
      <c r="M52" s="21">
        <f t="shared" si="29"/>
        <v>0.019252532430905245</v>
      </c>
      <c r="N52" s="32">
        <v>21</v>
      </c>
    </row>
    <row r="53" spans="1:14" ht="12">
      <c r="A53" s="14">
        <v>41183</v>
      </c>
      <c r="B53" s="27">
        <f>'NASDAQ '!B53+NYSE!B53+'Amex + Regional '!B53</f>
        <v>17733908922</v>
      </c>
      <c r="C53" s="27">
        <f>'NASDAQ '!C53+NYSE!C53+'Amex + Regional '!C53</f>
        <v>2845155718</v>
      </c>
      <c r="D53" s="21">
        <f t="shared" si="30"/>
        <v>0.1604359044874991</v>
      </c>
      <c r="E53" s="13">
        <f>'NASDAQ '!E53+NYSE!E53+'Amex + Regional '!E53</f>
        <v>4941965429</v>
      </c>
      <c r="F53" s="27">
        <f>'NASDAQ '!F53+NYSE!F53+'Amex + Regional '!F53</f>
        <v>7787121147</v>
      </c>
      <c r="G53" s="21">
        <f t="shared" si="31"/>
        <v>0.4391091203439981</v>
      </c>
      <c r="H53" s="30">
        <f>'NASDAQ '!H53+NYSE!H53+'Amex + Regional '!H53</f>
        <v>7980340592</v>
      </c>
      <c r="I53" s="21">
        <f t="shared" si="32"/>
        <v>0.4500046000630971</v>
      </c>
      <c r="J53" s="30">
        <f>'NASDAQ '!J53+NYSE!J53+'Amex + Regional '!J53</f>
        <v>580262382</v>
      </c>
      <c r="K53" s="21">
        <f t="shared" si="33"/>
        <v>0.03272050085247415</v>
      </c>
      <c r="L53" s="30">
        <f>'NASDAQ '!L53+NYSE!L53+'Amex + Regional '!L53</f>
        <v>342997269</v>
      </c>
      <c r="M53" s="21">
        <f t="shared" si="29"/>
        <v>0.019341323478575607</v>
      </c>
      <c r="N53" s="32">
        <v>21</v>
      </c>
    </row>
    <row r="54" spans="1:14" ht="12">
      <c r="A54" s="14">
        <v>41153</v>
      </c>
      <c r="B54" s="27">
        <f>'NASDAQ '!B54+NYSE!B54+'Amex + Regional '!B54</f>
        <v>17149952491</v>
      </c>
      <c r="C54" s="27">
        <f>'NASDAQ '!C54+NYSE!C54+'Amex + Regional '!C54</f>
        <v>2771033688</v>
      </c>
      <c r="D54" s="21">
        <f t="shared" si="30"/>
        <v>0.1615767559387812</v>
      </c>
      <c r="E54" s="13">
        <f>'NASDAQ '!E54+NYSE!E54+'Amex + Regional '!E54</f>
        <v>5094956624</v>
      </c>
      <c r="F54" s="27">
        <f>'NASDAQ '!F54+NYSE!F54+'Amex + Regional '!F54</f>
        <v>7865990312</v>
      </c>
      <c r="G54" s="21">
        <f t="shared" si="31"/>
        <v>0.4586595978110106</v>
      </c>
      <c r="H54" s="30">
        <f>'NASDAQ '!H54+NYSE!H54+'Amex + Regional '!H54</f>
        <v>8032167696</v>
      </c>
      <c r="I54" s="21">
        <f t="shared" si="32"/>
        <v>0.46834926803529886</v>
      </c>
      <c r="J54" s="30">
        <f>'NASDAQ '!J54+NYSE!J54+'Amex + Regional '!J54</f>
        <v>539966386</v>
      </c>
      <c r="K54" s="21">
        <f t="shared" si="33"/>
        <v>0.0314850076863691</v>
      </c>
      <c r="L54" s="30">
        <f>'NASDAQ '!L54+NYSE!L54+'Amex + Regional '!L54</f>
        <v>328563417</v>
      </c>
      <c r="M54" s="21">
        <f aca="true" t="shared" si="34" ref="M54:M59">L54/B54</f>
        <v>0.019158269807011095</v>
      </c>
      <c r="N54" s="32">
        <v>19</v>
      </c>
    </row>
    <row r="55" spans="1:14" ht="12">
      <c r="A55" s="14">
        <v>41122</v>
      </c>
      <c r="B55" s="27">
        <f>'NASDAQ '!B55+NYSE!B55+'Amex + Regional '!B55</f>
        <v>16721142706</v>
      </c>
      <c r="C55" s="27">
        <f>'NASDAQ '!C55+NYSE!C55+'Amex + Regional '!C55</f>
        <v>2820711798</v>
      </c>
      <c r="D55" s="21">
        <f t="shared" si="30"/>
        <v>0.16869132974912365</v>
      </c>
      <c r="E55" s="13">
        <f>'NASDAQ '!E55+NYSE!E55+'Amex + Regional '!E55</f>
        <v>4601127648</v>
      </c>
      <c r="F55" s="27">
        <f>'NASDAQ '!F55+NYSE!F55+'Amex + Regional '!F55</f>
        <v>7421839446</v>
      </c>
      <c r="G55" s="21">
        <f t="shared" si="31"/>
        <v>0.4438595840305126</v>
      </c>
      <c r="H55" s="30">
        <f>'NASDAQ '!H55+NYSE!H55+'Amex + Regional '!H55</f>
        <v>7574865126</v>
      </c>
      <c r="I55" s="21">
        <f t="shared" si="32"/>
        <v>0.4530112121632652</v>
      </c>
      <c r="J55" s="30">
        <f>'NASDAQ '!J55+NYSE!J55+'Amex + Regional '!J55</f>
        <v>510333549</v>
      </c>
      <c r="K55" s="21">
        <f t="shared" si="33"/>
        <v>0.030520255581389093</v>
      </c>
      <c r="L55" s="30">
        <f>'NASDAQ '!L55+NYSE!L55+'Amex + Regional '!L55</f>
        <v>356887581</v>
      </c>
      <c r="M55" s="21">
        <f t="shared" si="34"/>
        <v>0.021343492324357654</v>
      </c>
      <c r="N55" s="32">
        <v>23</v>
      </c>
    </row>
    <row r="56" spans="1:14" ht="12">
      <c r="A56" s="14">
        <v>41091</v>
      </c>
      <c r="B56" s="27">
        <f>'NASDAQ '!B56+NYSE!B56+'Amex + Regional '!B56</f>
        <v>18516086515</v>
      </c>
      <c r="C56" s="27">
        <f>'NASDAQ '!C56+NYSE!C56+'Amex + Regional '!C56</f>
        <v>3439217470</v>
      </c>
      <c r="D56" s="21">
        <f aca="true" t="shared" si="35" ref="D56:D61">C56/B56</f>
        <v>0.18574213655860097</v>
      </c>
      <c r="E56" s="13">
        <f>'NASDAQ '!E56+NYSE!E56+'Amex + Regional '!E56</f>
        <v>5080777573</v>
      </c>
      <c r="F56" s="27">
        <f>'NASDAQ '!F56+NYSE!F56+'Amex + Regional '!F56</f>
        <v>8519995043</v>
      </c>
      <c r="G56" s="21">
        <f aca="true" t="shared" si="36" ref="G56:G61">F56/B56</f>
        <v>0.4601401616965819</v>
      </c>
      <c r="H56" s="30">
        <f>'NASDAQ '!H56+NYSE!H56+'Amex + Regional '!H56</f>
        <v>8681238638</v>
      </c>
      <c r="I56" s="21">
        <f aca="true" t="shared" si="37" ref="I56:I61">H56/B56</f>
        <v>0.46884845947156667</v>
      </c>
      <c r="J56" s="30">
        <f>'NASDAQ '!J56+NYSE!J56+'Amex + Regional '!J56</f>
        <v>554166276</v>
      </c>
      <c r="K56" s="21">
        <f t="shared" si="33"/>
        <v>0.029928909413501948</v>
      </c>
      <c r="L56" s="30">
        <f>'NASDAQ '!L56+NYSE!L56+'Amex + Regional '!L56</f>
        <v>200137251</v>
      </c>
      <c r="M56" s="21">
        <f t="shared" si="34"/>
        <v>0.010808831058218891</v>
      </c>
      <c r="N56" s="32">
        <v>21</v>
      </c>
    </row>
    <row r="57" spans="1:14" ht="12">
      <c r="A57" s="14">
        <v>41061</v>
      </c>
      <c r="B57" s="27">
        <f>'NASDAQ '!B57+NYSE!B57+'Amex + Regional '!B57</f>
        <v>22768899331</v>
      </c>
      <c r="C57" s="27">
        <f>'NASDAQ '!C57+NYSE!C57+'Amex + Regional '!C57</f>
        <v>4298068919</v>
      </c>
      <c r="D57" s="21">
        <f t="shared" si="35"/>
        <v>0.18876928816441083</v>
      </c>
      <c r="E57" s="13">
        <f>'NASDAQ '!E57+NYSE!E57+'Amex + Regional '!E57</f>
        <v>6082290027</v>
      </c>
      <c r="F57" s="27">
        <f>'NASDAQ '!F57+NYSE!F57+'Amex + Regional '!F57</f>
        <v>10380358946</v>
      </c>
      <c r="G57" s="21">
        <f t="shared" si="36"/>
        <v>0.4559007791767552</v>
      </c>
      <c r="H57" s="30">
        <f>'NASDAQ '!H57+NYSE!H57+'Amex + Regional '!H57</f>
        <v>10611174026</v>
      </c>
      <c r="I57" s="21">
        <f t="shared" si="37"/>
        <v>0.46603807552316856</v>
      </c>
      <c r="J57" s="30">
        <f>'NASDAQ '!J57+NYSE!J57+'Amex + Regional '!J57</f>
        <v>672661683</v>
      </c>
      <c r="K57" s="21">
        <f aca="true" t="shared" si="38" ref="K57:K62">J57/B57</f>
        <v>0.02954300395558282</v>
      </c>
      <c r="L57" s="30">
        <f>'NASDAQ '!L57+NYSE!L57+'Amex + Regional '!L57</f>
        <v>676978128</v>
      </c>
      <c r="M57" s="21">
        <f t="shared" si="34"/>
        <v>0.029732580313106747</v>
      </c>
      <c r="N57" s="32">
        <v>21</v>
      </c>
    </row>
    <row r="58" spans="1:14" ht="12">
      <c r="A58" s="14">
        <v>41030</v>
      </c>
      <c r="B58" s="27">
        <f>'NASDAQ '!B58+NYSE!B58+'Amex + Regional '!B58</f>
        <v>25193838404</v>
      </c>
      <c r="C58" s="27">
        <f>'NASDAQ '!C58+NYSE!C58+'Amex + Regional '!C58</f>
        <v>4660761642</v>
      </c>
      <c r="D58" s="21">
        <f t="shared" si="35"/>
        <v>0.18499609179282564</v>
      </c>
      <c r="E58" s="13">
        <f>'NASDAQ '!E58+NYSE!E58+'Amex + Regional '!E58</f>
        <v>6738547052</v>
      </c>
      <c r="F58" s="27">
        <f>'NASDAQ '!F58+NYSE!F58+'Amex + Regional '!F58</f>
        <v>11399308694</v>
      </c>
      <c r="G58" s="21">
        <f t="shared" si="36"/>
        <v>0.45246415060716366</v>
      </c>
      <c r="H58" s="30">
        <f>'NASDAQ '!H58+NYSE!H58+'Amex + Regional '!H58</f>
        <v>11650157336</v>
      </c>
      <c r="I58" s="21">
        <f t="shared" si="37"/>
        <v>0.462420896299403</v>
      </c>
      <c r="J58" s="30">
        <f>'NASDAQ '!J58+NYSE!J58+'Amex + Regional '!J58</f>
        <v>784522003</v>
      </c>
      <c r="K58" s="21">
        <f t="shared" si="38"/>
        <v>0.03113943935098997</v>
      </c>
      <c r="L58" s="30">
        <f>'NASDAQ '!L58+NYSE!L58+'Amex + Regional '!L58</f>
        <v>689840275</v>
      </c>
      <c r="M58" s="21">
        <f t="shared" si="34"/>
        <v>0.02738130903032524</v>
      </c>
      <c r="N58" s="32">
        <v>22</v>
      </c>
    </row>
    <row r="59" spans="1:14" ht="12">
      <c r="A59" s="14">
        <v>41000</v>
      </c>
      <c r="B59" s="27">
        <f>'NASDAQ '!B59+NYSE!B59+'Amex + Regional '!B59</f>
        <v>20027601036</v>
      </c>
      <c r="C59" s="27">
        <f>'NASDAQ '!C59+NYSE!C59+'Amex + Regional '!C59</f>
        <v>4058038725</v>
      </c>
      <c r="D59" s="21">
        <f t="shared" si="35"/>
        <v>0.20262230697054515</v>
      </c>
      <c r="E59" s="13">
        <f>'NASDAQ '!E59+NYSE!E59+'Amex + Regional '!E59</f>
        <v>5289909402</v>
      </c>
      <c r="F59" s="27">
        <f>'NASDAQ '!F59+NYSE!F59+'Amex + Regional '!F59</f>
        <v>9347948127</v>
      </c>
      <c r="G59" s="21">
        <f t="shared" si="36"/>
        <v>0.4667532626696968</v>
      </c>
      <c r="H59" s="30">
        <f>'NASDAQ '!H59+NYSE!H59+'Amex + Regional '!H59</f>
        <v>9546153600</v>
      </c>
      <c r="I59" s="21">
        <f t="shared" si="37"/>
        <v>0.4766498784772377</v>
      </c>
      <c r="J59" s="30">
        <f>'NASDAQ '!J59+NYSE!J59+'Amex + Regional '!J59</f>
        <v>616107098</v>
      </c>
      <c r="K59" s="21">
        <f t="shared" si="38"/>
        <v>0.03076290050378653</v>
      </c>
      <c r="L59" s="30">
        <f>'NASDAQ '!L59+NYSE!L59+'Amex + Regional '!L59</f>
        <v>524756085</v>
      </c>
      <c r="M59" s="21">
        <f t="shared" si="34"/>
        <v>0.026201644623174827</v>
      </c>
      <c r="N59" s="32">
        <v>20</v>
      </c>
    </row>
    <row r="60" spans="1:14" ht="12">
      <c r="A60" s="14">
        <v>40969</v>
      </c>
      <c r="B60" s="27">
        <f>'NASDAQ '!B60+NYSE!B60+'Amex + Regional '!B60</f>
        <v>22284453368</v>
      </c>
      <c r="C60" s="27">
        <f>'NASDAQ '!C60+NYSE!C60+'Amex + Regional '!C60</f>
        <v>4424735405</v>
      </c>
      <c r="D60" s="21">
        <f t="shared" si="35"/>
        <v>0.19855705374195204</v>
      </c>
      <c r="E60" s="13">
        <f>'NASDAQ '!E60+NYSE!E60+'Amex + Regional '!E60</f>
        <v>6133920901</v>
      </c>
      <c r="F60" s="27">
        <f>'NASDAQ '!F60+NYSE!F60+'Amex + Regional '!F60</f>
        <v>10558656306</v>
      </c>
      <c r="G60" s="21">
        <f t="shared" si="36"/>
        <v>0.4738126680352862</v>
      </c>
      <c r="H60" s="30">
        <f>'NASDAQ '!H60+NYSE!H60+'Amex + Regional '!H60</f>
        <v>10774688381</v>
      </c>
      <c r="I60" s="21">
        <f t="shared" si="37"/>
        <v>0.48350696349017125</v>
      </c>
      <c r="J60" s="30">
        <f>'NASDAQ '!J60+NYSE!J60+'Amex + Regional '!J60</f>
        <v>600619549</v>
      </c>
      <c r="K60" s="21">
        <f t="shared" si="38"/>
        <v>0.026952402155956713</v>
      </c>
      <c r="L60" s="30">
        <f>'NASDAQ '!L60+NYSE!L60+'Amex + Regional '!L60</f>
        <v>489773561</v>
      </c>
      <c r="M60" s="21">
        <f aca="true" t="shared" si="39" ref="M60:M65">L60/B60</f>
        <v>0.021978262285010965</v>
      </c>
      <c r="N60" s="32">
        <v>22</v>
      </c>
    </row>
    <row r="61" spans="1:14" ht="12">
      <c r="A61" s="14">
        <v>40940</v>
      </c>
      <c r="B61" s="27">
        <f>'NASDAQ '!B61+NYSE!B61+'Amex + Regional '!B61</f>
        <v>20238046148</v>
      </c>
      <c r="C61" s="27">
        <f>'NASDAQ '!C61+NYSE!C61+'Amex + Regional '!C61</f>
        <v>4191376157</v>
      </c>
      <c r="D61" s="21">
        <f t="shared" si="35"/>
        <v>0.20710379482034177</v>
      </c>
      <c r="E61" s="13">
        <f>'NASDAQ '!E61+NYSE!E61+'Amex + Regional '!E61</f>
        <v>5600315565</v>
      </c>
      <c r="F61" s="27">
        <f>'NASDAQ '!F61+NYSE!F61+'Amex + Regional '!F61</f>
        <v>9791691722</v>
      </c>
      <c r="G61" s="21">
        <f t="shared" si="36"/>
        <v>0.4838259410218635</v>
      </c>
      <c r="H61" s="30">
        <f>'NASDAQ '!H61+NYSE!H61+'Amex + Regional '!H61</f>
        <v>10009329774</v>
      </c>
      <c r="I61" s="21">
        <f t="shared" si="37"/>
        <v>0.49457984732331284</v>
      </c>
      <c r="J61" s="30">
        <f>'NASDAQ '!J61+NYSE!J61+'Amex + Regional '!J61</f>
        <v>501498300</v>
      </c>
      <c r="K61" s="21">
        <f t="shared" si="38"/>
        <v>0.024779976107009716</v>
      </c>
      <c r="L61" s="30">
        <f>'NASDAQ '!L61+NYSE!L61+'Amex + Regional '!L61</f>
        <v>428413854</v>
      </c>
      <c r="M61" s="21">
        <f t="shared" si="39"/>
        <v>0.021168735898071736</v>
      </c>
      <c r="N61" s="32">
        <v>20</v>
      </c>
    </row>
    <row r="62" spans="1:14" ht="12">
      <c r="A62" s="14">
        <v>40909</v>
      </c>
      <c r="B62" s="27">
        <f>'NASDAQ '!B62+NYSE!B62+'Amex + Regional '!B62</f>
        <v>20708582832</v>
      </c>
      <c r="C62" s="27">
        <f>'NASDAQ '!C62+NYSE!C62+'Amex + Regional '!C62</f>
        <v>3904195386</v>
      </c>
      <c r="D62" s="21">
        <f aca="true" t="shared" si="40" ref="D62:D67">C62/B62</f>
        <v>0.18853030251626057</v>
      </c>
      <c r="E62" s="13">
        <f>'NASDAQ '!E62+NYSE!E62+'Amex + Regional '!E62</f>
        <v>5893840382</v>
      </c>
      <c r="F62" s="27">
        <f>'NASDAQ '!F62+NYSE!F62+'Amex + Regional '!F62</f>
        <v>9798035768</v>
      </c>
      <c r="G62" s="21">
        <f aca="true" t="shared" si="41" ref="G62:G67">F62/B62</f>
        <v>0.4731388838863254</v>
      </c>
      <c r="H62" s="30">
        <f>'NASDAQ '!H62+NYSE!H62+'Amex + Regional '!H62</f>
        <v>10040407075</v>
      </c>
      <c r="I62" s="21">
        <f aca="true" t="shared" si="42" ref="I62:I67">H62/B62</f>
        <v>0.484842789893137</v>
      </c>
      <c r="J62" s="30">
        <f>'NASDAQ '!J62+NYSE!J62+'Amex + Regional '!J62</f>
        <v>421385699</v>
      </c>
      <c r="K62" s="21">
        <f t="shared" si="38"/>
        <v>0.020348360021471508</v>
      </c>
      <c r="L62" s="30">
        <f>'NASDAQ '!L62+NYSE!L62+'Amex + Regional '!L62</f>
        <v>433137841</v>
      </c>
      <c r="M62" s="21">
        <f t="shared" si="39"/>
        <v>0.020915861047270334</v>
      </c>
      <c r="N62" s="32">
        <v>20</v>
      </c>
    </row>
    <row r="63" spans="1:14" ht="12">
      <c r="A63" s="14">
        <v>40878</v>
      </c>
      <c r="B63" s="27">
        <f>'NASDAQ '!B63+NYSE!B63+'Amex + Regional '!B63</f>
        <v>23091353539</v>
      </c>
      <c r="C63" s="27">
        <f>'NASDAQ '!C63+NYSE!C63+'Amex + Regional '!C63</f>
        <v>4451188013</v>
      </c>
      <c r="D63" s="21">
        <f t="shared" si="40"/>
        <v>0.19276427453601597</v>
      </c>
      <c r="E63" s="13">
        <f>'NASDAQ '!E63+NYSE!E63+'Amex + Regional '!E63</f>
        <v>6541855271</v>
      </c>
      <c r="F63" s="27">
        <f>'NASDAQ '!F63+NYSE!F63+'Amex + Regional '!F63</f>
        <v>10993043284</v>
      </c>
      <c r="G63" s="21">
        <f t="shared" si="41"/>
        <v>0.4760675144241054</v>
      </c>
      <c r="H63" s="30">
        <f>'NASDAQ '!H63+NYSE!H63+'Amex + Regional '!H63</f>
        <v>11264787832</v>
      </c>
      <c r="I63" s="21">
        <f t="shared" si="42"/>
        <v>0.48783575258914147</v>
      </c>
      <c r="J63" s="30">
        <f>'NASDAQ '!J63+NYSE!J63+'Amex + Regional '!J63</f>
        <v>419807493</v>
      </c>
      <c r="K63" s="21">
        <f aca="true" t="shared" si="43" ref="K63:K68">J63/B63</f>
        <v>0.018180289530926316</v>
      </c>
      <c r="L63" s="30">
        <f>'NASDAQ '!L63+NYSE!L63+'Amex + Regional '!L63</f>
        <v>485129880</v>
      </c>
      <c r="M63" s="21">
        <f t="shared" si="39"/>
        <v>0.02100915735323366</v>
      </c>
      <c r="N63" s="32">
        <v>21</v>
      </c>
    </row>
    <row r="64" spans="1:14" ht="12">
      <c r="A64" s="14">
        <v>40848</v>
      </c>
      <c r="B64" s="27">
        <f>'NASDAQ '!B64+NYSE!B64+'Amex + Regional '!B64</f>
        <v>28152684899</v>
      </c>
      <c r="C64" s="27">
        <f>'NASDAQ '!C64+NYSE!C64+'Amex + Regional '!C64</f>
        <v>5681970652</v>
      </c>
      <c r="D64" s="21">
        <f t="shared" si="40"/>
        <v>0.20182695442315796</v>
      </c>
      <c r="E64" s="13">
        <f>'NASDAQ '!E64+NYSE!E64+'Amex + Regional '!E64</f>
        <v>7314613597</v>
      </c>
      <c r="F64" s="27">
        <f>'NASDAQ '!F64+NYSE!F64+'Amex + Regional '!F64</f>
        <v>12996584249</v>
      </c>
      <c r="G64" s="21">
        <f t="shared" si="41"/>
        <v>0.4616463508054838</v>
      </c>
      <c r="H64" s="30">
        <f>'NASDAQ '!H64+NYSE!H64+'Amex + Regional '!H64</f>
        <v>13371595286</v>
      </c>
      <c r="I64" s="21">
        <f t="shared" si="42"/>
        <v>0.47496696439333097</v>
      </c>
      <c r="J64" s="30">
        <f>'NASDAQ '!J64+NYSE!J64+'Amex + Regional '!J64</f>
        <v>534803692</v>
      </c>
      <c r="K64" s="21">
        <f t="shared" si="43"/>
        <v>0.01899654309770634</v>
      </c>
      <c r="L64" s="30">
        <f>'NASDAQ '!L64+NYSE!L64+'Amex + Regional '!L64</f>
        <v>589844099</v>
      </c>
      <c r="M64" s="21">
        <f t="shared" si="39"/>
        <v>0.020951610871791187</v>
      </c>
      <c r="N64" s="32">
        <v>21</v>
      </c>
    </row>
    <row r="65" spans="1:14" ht="12">
      <c r="A65" s="14">
        <v>40817</v>
      </c>
      <c r="B65" s="27">
        <f>'NASDAQ '!B65+NYSE!B65+'Amex + Regional '!B65</f>
        <v>35529035197</v>
      </c>
      <c r="C65" s="27">
        <f>'NASDAQ '!C65+NYSE!C65+'Amex + Regional '!C65</f>
        <v>7145719808</v>
      </c>
      <c r="D65" s="21">
        <f t="shared" si="40"/>
        <v>0.20112338453264192</v>
      </c>
      <c r="E65" s="13">
        <f>'NASDAQ '!E65+NYSE!E65+'Amex + Regional '!E65</f>
        <v>9079531901</v>
      </c>
      <c r="F65" s="27">
        <f>'NASDAQ '!F65+NYSE!F65+'Amex + Regional '!F65</f>
        <v>16225251709</v>
      </c>
      <c r="G65" s="21">
        <f t="shared" si="41"/>
        <v>0.45667583200711365</v>
      </c>
      <c r="H65" s="30">
        <f>'NASDAQ '!H65+NYSE!H65+'Amex + Regional '!H65</f>
        <v>16909479442</v>
      </c>
      <c r="I65" s="21">
        <f t="shared" si="42"/>
        <v>0.4759341014536697</v>
      </c>
      <c r="J65" s="30">
        <f>'NASDAQ '!J65+NYSE!J65+'Amex + Regional '!J65</f>
        <v>701026540</v>
      </c>
      <c r="K65" s="21">
        <f t="shared" si="43"/>
        <v>0.019731088562156995</v>
      </c>
      <c r="L65" s="30">
        <f>'NASDAQ '!L65+NYSE!L65+'Amex + Regional '!L65</f>
        <v>694347432</v>
      </c>
      <c r="M65" s="21">
        <f t="shared" si="39"/>
        <v>0.019543098430621873</v>
      </c>
      <c r="N65" s="32">
        <v>21</v>
      </c>
    </row>
    <row r="66" spans="1:14" ht="12">
      <c r="A66" s="14">
        <v>40787</v>
      </c>
      <c r="B66" s="27">
        <f>'NASDAQ '!B66+NYSE!B66+'Amex + Regional '!B66</f>
        <v>35954962866</v>
      </c>
      <c r="C66" s="27">
        <f>'NASDAQ '!C66+NYSE!C66+'Amex + Regional '!C66</f>
        <v>7353530075</v>
      </c>
      <c r="D66" s="21">
        <f t="shared" si="40"/>
        <v>0.2045205860010413</v>
      </c>
      <c r="E66" s="13">
        <f>'NASDAQ '!E66+NYSE!E66+'Amex + Regional '!E66</f>
        <v>8558341036</v>
      </c>
      <c r="F66" s="27">
        <f>'NASDAQ '!F66+NYSE!F66+'Amex + Regional '!F66</f>
        <v>15911871111</v>
      </c>
      <c r="G66" s="21">
        <f t="shared" si="41"/>
        <v>0.44255006382016604</v>
      </c>
      <c r="H66" s="30">
        <f>'NASDAQ '!H66+NYSE!H66+'Amex + Regional '!H66</f>
        <v>16437409195</v>
      </c>
      <c r="I66" s="21">
        <f t="shared" si="42"/>
        <v>0.4571666297156342</v>
      </c>
      <c r="J66" s="30">
        <f>'NASDAQ '!J66+NYSE!J66+'Amex + Regional '!J66</f>
        <v>727080975</v>
      </c>
      <c r="K66" s="21">
        <f t="shared" si="43"/>
        <v>0.020221992099108736</v>
      </c>
      <c r="L66" s="30">
        <f>'NASDAQ '!L66+NYSE!L66+'Amex + Regional '!L66</f>
        <v>713415458</v>
      </c>
      <c r="M66" s="21">
        <f aca="true" t="shared" si="44" ref="M66:M71">L66/B66</f>
        <v>0.019841918921146357</v>
      </c>
      <c r="N66" s="32">
        <v>21</v>
      </c>
    </row>
    <row r="67" spans="1:14" ht="12">
      <c r="A67" s="14">
        <v>40756</v>
      </c>
      <c r="B67" s="27">
        <f>'NASDAQ '!B67+NYSE!B67+'Amex + Regional '!B67</f>
        <v>48757185420</v>
      </c>
      <c r="C67" s="27">
        <f>'NASDAQ '!C67+NYSE!C67+'Amex + Regional '!C67</f>
        <v>10325126440</v>
      </c>
      <c r="D67" s="21">
        <f t="shared" si="40"/>
        <v>0.21176625252377007</v>
      </c>
      <c r="E67" s="13">
        <f>'NASDAQ '!E67+NYSE!E67+'Amex + Regional '!E67</f>
        <v>10899838116</v>
      </c>
      <c r="F67" s="27">
        <f>'NASDAQ '!F67+NYSE!F67+'Amex + Regional '!F67</f>
        <v>21224964556</v>
      </c>
      <c r="G67" s="21">
        <f t="shared" si="41"/>
        <v>0.43531972514749806</v>
      </c>
      <c r="H67" s="30">
        <f>'NASDAQ '!H67+NYSE!H67+'Amex + Regional '!H67</f>
        <v>22096304107</v>
      </c>
      <c r="I67" s="21">
        <f t="shared" si="42"/>
        <v>0.45319072289878704</v>
      </c>
      <c r="J67" s="30">
        <f>'NASDAQ '!J67+NYSE!J67+'Amex + Regional '!J67</f>
        <v>943960706</v>
      </c>
      <c r="K67" s="21">
        <f t="shared" si="43"/>
        <v>0.019360442935100006</v>
      </c>
      <c r="L67" s="30">
        <f>'NASDAQ '!L67+NYSE!L67+'Amex + Regional '!L67</f>
        <v>964853009</v>
      </c>
      <c r="M67" s="21">
        <f t="shared" si="44"/>
        <v>0.019788939839095413</v>
      </c>
      <c r="N67" s="32">
        <v>23</v>
      </c>
    </row>
    <row r="68" spans="1:14" ht="12">
      <c r="A68" s="14">
        <v>40725</v>
      </c>
      <c r="B68" s="27">
        <f>'NASDAQ '!B68+NYSE!B68+'Amex + Regional '!B68</f>
        <v>23278132185</v>
      </c>
      <c r="C68" s="27">
        <f>'NASDAQ '!C68+NYSE!C68+'Amex + Regional '!C68</f>
        <v>4690059647</v>
      </c>
      <c r="D68" s="21">
        <f aca="true" t="shared" si="45" ref="D68:D73">C68/B68</f>
        <v>0.20147920845737735</v>
      </c>
      <c r="E68" s="13">
        <f>'NASDAQ '!E68+NYSE!E68+'Amex + Regional '!E68</f>
        <v>5809793055</v>
      </c>
      <c r="F68" s="27">
        <f>'NASDAQ '!F68+NYSE!F68+'Amex + Regional '!F68</f>
        <v>10499852702</v>
      </c>
      <c r="G68" s="21">
        <f aca="true" t="shared" si="46" ref="G68:G73">F68/B68</f>
        <v>0.45106079038274005</v>
      </c>
      <c r="H68" s="30">
        <f>'NASDAQ '!H68+NYSE!H68+'Amex + Regional '!H68</f>
        <v>10820969132</v>
      </c>
      <c r="I68" s="21">
        <f aca="true" t="shared" si="47" ref="I68:I73">H68/B68</f>
        <v>0.4648555582553498</v>
      </c>
      <c r="J68" s="30">
        <f>'NASDAQ '!J68+NYSE!J68+'Amex + Regional '!J68</f>
        <v>514953518</v>
      </c>
      <c r="K68" s="21">
        <f t="shared" si="43"/>
        <v>0.022121771364964866</v>
      </c>
      <c r="L68" s="30">
        <f>'NASDAQ '!L68+NYSE!L68+'Amex + Regional '!L68</f>
        <v>576487433</v>
      </c>
      <c r="M68" s="21">
        <f t="shared" si="44"/>
        <v>0.024765192860769038</v>
      </c>
      <c r="N68" s="32">
        <v>20</v>
      </c>
    </row>
    <row r="69" spans="1:14" ht="12">
      <c r="A69" s="14">
        <v>40695</v>
      </c>
      <c r="B69" s="27">
        <f>'NASDAQ '!B69+NYSE!B69+'Amex + Regional '!B69</f>
        <v>26775487528</v>
      </c>
      <c r="C69" s="27">
        <f>'NASDAQ '!C69+NYSE!C69+'Amex + Regional '!C69</f>
        <v>5313176642</v>
      </c>
      <c r="D69" s="21">
        <f t="shared" si="45"/>
        <v>0.19843435666461118</v>
      </c>
      <c r="E69" s="13">
        <f>'NASDAQ '!E69+NYSE!E69+'Amex + Regional '!E69</f>
        <v>6248887557</v>
      </c>
      <c r="F69" s="27">
        <f>'NASDAQ '!F69+NYSE!F69+'Amex + Regional '!F69</f>
        <v>11562064199</v>
      </c>
      <c r="G69" s="21">
        <f t="shared" si="46"/>
        <v>0.4318152633788338</v>
      </c>
      <c r="H69" s="30">
        <f>'NASDAQ '!H69+NYSE!H69+'Amex + Regional '!H69</f>
        <v>11951410405</v>
      </c>
      <c r="I69" s="21">
        <f t="shared" si="47"/>
        <v>0.44635640686288236</v>
      </c>
      <c r="J69" s="30">
        <f>'NASDAQ '!J69+NYSE!J69+'Amex + Regional '!J69</f>
        <v>570147632</v>
      </c>
      <c r="K69" s="21">
        <f aca="true" t="shared" si="48" ref="K69:K74">J69/B69</f>
        <v>0.02129364148472658</v>
      </c>
      <c r="L69" s="30">
        <f>'NASDAQ '!L69+NYSE!L69+'Amex + Regional '!L69</f>
        <v>645695196</v>
      </c>
      <c r="M69" s="21">
        <f t="shared" si="44"/>
        <v>0.024115161127310027</v>
      </c>
      <c r="N69" s="32">
        <v>22</v>
      </c>
    </row>
    <row r="70" spans="1:14" ht="12">
      <c r="A70" s="14">
        <v>40664</v>
      </c>
      <c r="B70" s="27">
        <f>'NASDAQ '!B70+NYSE!B70+'Amex + Regional '!B70</f>
        <v>25718138233</v>
      </c>
      <c r="C70" s="27">
        <f>'NASDAQ '!C70+NYSE!C70+'Amex + Regional '!C70</f>
        <v>5210604887</v>
      </c>
      <c r="D70" s="21">
        <f t="shared" si="45"/>
        <v>0.202604280286279</v>
      </c>
      <c r="E70" s="13">
        <f>'NASDAQ '!E70+NYSE!E70+'Amex + Regional '!E70</f>
        <v>6016418212</v>
      </c>
      <c r="F70" s="27">
        <f>'NASDAQ '!F70+NYSE!F70+'Amex + Regional '!F70</f>
        <v>11227023099</v>
      </c>
      <c r="G70" s="21">
        <f t="shared" si="46"/>
        <v>0.43654105119452796</v>
      </c>
      <c r="H70" s="30">
        <f>'NASDAQ '!H70+NYSE!H70+'Amex + Regional '!H70</f>
        <v>11617059376</v>
      </c>
      <c r="I70" s="21">
        <f t="shared" si="47"/>
        <v>0.45170685648985565</v>
      </c>
      <c r="J70" s="30">
        <f>'NASDAQ '!J70+NYSE!J70+'Amex + Regional '!J70</f>
        <v>488626894</v>
      </c>
      <c r="K70" s="21">
        <f t="shared" si="48"/>
        <v>0.018999310508916338</v>
      </c>
      <c r="L70" s="30">
        <f>'NASDAQ '!L70+NYSE!L70+'Amex + Regional '!L70</f>
        <v>615936787</v>
      </c>
      <c r="M70" s="21">
        <f t="shared" si="44"/>
        <v>0.023949509152636335</v>
      </c>
      <c r="N70" s="32">
        <v>21</v>
      </c>
    </row>
    <row r="71" spans="1:14" ht="12">
      <c r="A71" s="14">
        <v>40634</v>
      </c>
      <c r="B71" s="27">
        <f>'NASDAQ '!B71+NYSE!B71+'Amex + Regional '!B71</f>
        <v>20221683397</v>
      </c>
      <c r="C71" s="27">
        <f>'NASDAQ '!C71+NYSE!C71+'Amex + Regional '!C71</f>
        <v>3749847137</v>
      </c>
      <c r="D71" s="21">
        <f t="shared" si="45"/>
        <v>0.18543694228524568</v>
      </c>
      <c r="E71" s="13">
        <f>'NASDAQ '!E71+NYSE!E71+'Amex + Regional '!E71</f>
        <v>5117692876</v>
      </c>
      <c r="F71" s="27">
        <f>'NASDAQ '!F71+NYSE!F71+'Amex + Regional '!F71</f>
        <v>8867540013</v>
      </c>
      <c r="G71" s="21">
        <f t="shared" si="46"/>
        <v>0.4385164102764832</v>
      </c>
      <c r="H71" s="30">
        <f>'NASDAQ '!H71+NYSE!H71+'Amex + Regional '!H71</f>
        <v>9169200408</v>
      </c>
      <c r="I71" s="21">
        <f t="shared" si="47"/>
        <v>0.45343408004104657</v>
      </c>
      <c r="J71" s="30">
        <f>'NASDAQ '!J71+NYSE!J71+'Amex + Regional '!J71</f>
        <v>380565924</v>
      </c>
      <c r="K71" s="21">
        <f t="shared" si="48"/>
        <v>0.018819695498568587</v>
      </c>
      <c r="L71" s="30">
        <f>'NASDAQ '!L71+NYSE!L71+'Amex + Regional '!L71</f>
        <v>405738515</v>
      </c>
      <c r="M71" s="21">
        <f t="shared" si="44"/>
        <v>0.020064527123404254</v>
      </c>
      <c r="N71" s="32">
        <v>20</v>
      </c>
    </row>
    <row r="72" spans="1:14" ht="12">
      <c r="A72" s="14">
        <v>40603</v>
      </c>
      <c r="B72" s="27">
        <f>'NASDAQ '!B72+NYSE!B72+'Amex + Regional '!B72</f>
        <v>30045287428</v>
      </c>
      <c r="C72" s="27">
        <f>'NASDAQ '!C72+NYSE!C72+'Amex + Regional '!C72</f>
        <v>5665254512</v>
      </c>
      <c r="D72" s="21">
        <f t="shared" si="45"/>
        <v>0.18855717475081962</v>
      </c>
      <c r="E72" s="13">
        <f>'NASDAQ '!E72+NYSE!E72+'Amex + Regional '!E72</f>
        <v>7237894633</v>
      </c>
      <c r="F72" s="27">
        <f>'NASDAQ '!F72+NYSE!F72+'Amex + Regional '!F72</f>
        <v>12903149145</v>
      </c>
      <c r="G72" s="21">
        <f t="shared" si="46"/>
        <v>0.4294566718964124</v>
      </c>
      <c r="H72" s="30">
        <f>'NASDAQ '!H72+NYSE!H72+'Amex + Regional '!H72</f>
        <v>13328154587</v>
      </c>
      <c r="I72" s="21">
        <f t="shared" si="47"/>
        <v>0.4436021661945939</v>
      </c>
      <c r="J72" s="30">
        <f>'NASDAQ '!J72+NYSE!J72+'Amex + Regional '!J72</f>
        <v>584057747</v>
      </c>
      <c r="K72" s="21">
        <f t="shared" si="48"/>
        <v>0.01943924645086607</v>
      </c>
      <c r="L72" s="30">
        <f>'NASDAQ '!L72+NYSE!L72+'Amex + Regional '!L72</f>
        <v>496882084</v>
      </c>
      <c r="M72" s="21">
        <f aca="true" t="shared" si="49" ref="M72:M77">L72/B72</f>
        <v>0.016537771029507358</v>
      </c>
      <c r="N72" s="32">
        <v>23</v>
      </c>
    </row>
    <row r="73" spans="1:14" ht="12">
      <c r="A73" s="14">
        <v>40575</v>
      </c>
      <c r="B73" s="27">
        <f>'NASDAQ '!B73+NYSE!B73+'Amex + Regional '!B73</f>
        <v>21358037362</v>
      </c>
      <c r="C73" s="27">
        <f>'NASDAQ '!C73+NYSE!C73+'Amex + Regional '!C73</f>
        <v>3833227583</v>
      </c>
      <c r="D73" s="21">
        <f t="shared" si="45"/>
        <v>0.17947471099662177</v>
      </c>
      <c r="E73" s="13">
        <f>'NASDAQ '!E73+NYSE!E73+'Amex + Regional '!E73</f>
        <v>5542833865</v>
      </c>
      <c r="F73" s="27">
        <f>'NASDAQ '!F73+NYSE!F73+'Amex + Regional '!F73</f>
        <v>9376061448</v>
      </c>
      <c r="G73" s="21">
        <f t="shared" si="46"/>
        <v>0.438994524126163</v>
      </c>
      <c r="H73" s="30">
        <f>'NASDAQ '!H73+NYSE!H73+'Amex + Regional '!H73</f>
        <v>9638001918</v>
      </c>
      <c r="I73" s="21">
        <f t="shared" si="47"/>
        <v>0.4512587816307426</v>
      </c>
      <c r="J73" s="30">
        <f>'NASDAQ '!J73+NYSE!J73+'Amex + Regional '!J73</f>
        <v>414797812</v>
      </c>
      <c r="K73" s="21">
        <f t="shared" si="48"/>
        <v>0.019421157710773743</v>
      </c>
      <c r="L73" s="30">
        <f>'NASDAQ '!L73+NYSE!L73+'Amex + Regional '!L73</f>
        <v>268747253</v>
      </c>
      <c r="M73" s="21">
        <f t="shared" si="49"/>
        <v>0.012582956403950877</v>
      </c>
      <c r="N73" s="32">
        <v>19</v>
      </c>
    </row>
    <row r="74" spans="1:14" ht="12">
      <c r="A74" s="14">
        <v>40544</v>
      </c>
      <c r="B74" s="27">
        <f>'NASDAQ '!B74+NYSE!B74+'Amex + Regional '!B74</f>
        <v>22637568478</v>
      </c>
      <c r="C74" s="27">
        <f>'NASDAQ '!C74+NYSE!C74+'Amex + Regional '!C74</f>
        <v>3963534722</v>
      </c>
      <c r="D74" s="21">
        <f aca="true" t="shared" si="50" ref="D74:D79">C74/B74</f>
        <v>0.17508659226594522</v>
      </c>
      <c r="E74" s="13">
        <f>'NASDAQ '!E74+NYSE!E74+'Amex + Regional '!E74</f>
        <v>5756495500</v>
      </c>
      <c r="F74" s="27">
        <f>'NASDAQ '!F74+NYSE!F74+'Amex + Regional '!F74</f>
        <v>9720030222</v>
      </c>
      <c r="G74" s="21">
        <f aca="true" t="shared" si="51" ref="G74:G79">F74/B74</f>
        <v>0.4293760715266869</v>
      </c>
      <c r="H74" s="30">
        <f>'NASDAQ '!H74+NYSE!H74+'Amex + Regional '!H74</f>
        <v>9337075100</v>
      </c>
      <c r="I74" s="21">
        <f aca="true" t="shared" si="52" ref="I74:I79">H74/B74</f>
        <v>0.4124592757863595</v>
      </c>
      <c r="J74" s="30">
        <f>'NASDAQ '!J74+NYSE!J74+'Amex + Regional '!J74</f>
        <v>459259616</v>
      </c>
      <c r="K74" s="21">
        <f t="shared" si="48"/>
        <v>0.020287497592611368</v>
      </c>
      <c r="L74" s="30">
        <f>'NASDAQ '!L74+NYSE!L74+'Amex + Regional '!L74</f>
        <v>345719326</v>
      </c>
      <c r="M74" s="21">
        <f t="shared" si="49"/>
        <v>0.01527192844655478</v>
      </c>
      <c r="N74" s="32">
        <v>20</v>
      </c>
    </row>
    <row r="75" spans="1:14" ht="12">
      <c r="A75" s="14">
        <v>40513</v>
      </c>
      <c r="B75" s="27">
        <f>'NASDAQ '!B75+NYSE!B75+'Amex + Regional '!B75</f>
        <v>20233131327</v>
      </c>
      <c r="C75" s="27">
        <f>'NASDAQ '!C75+NYSE!C75+'Amex + Regional '!C75</f>
        <v>3585873629</v>
      </c>
      <c r="D75" s="21">
        <f t="shared" si="50"/>
        <v>0.17722781368076473</v>
      </c>
      <c r="E75" s="13">
        <f>'NASDAQ '!E75+NYSE!E75+'Amex + Regional '!E75</f>
        <v>5518899168</v>
      </c>
      <c r="F75" s="27">
        <f>'NASDAQ '!F75+NYSE!F75+'Amex + Regional '!F75</f>
        <v>9104772797</v>
      </c>
      <c r="G75" s="21">
        <f t="shared" si="51"/>
        <v>0.44999326351676383</v>
      </c>
      <c r="H75" s="30">
        <f>'NASDAQ '!H75+NYSE!H75+'Amex + Regional '!H75</f>
        <v>9337075100</v>
      </c>
      <c r="I75" s="21">
        <f t="shared" si="52"/>
        <v>0.4614745463318467</v>
      </c>
      <c r="J75" s="30">
        <f>'NASDAQ '!J75+NYSE!J75+'Amex + Regional '!J75</f>
        <v>670837075</v>
      </c>
      <c r="K75" s="21">
        <f aca="true" t="shared" si="53" ref="K75:K80">J75/B75</f>
        <v>0.03315537591083614</v>
      </c>
      <c r="L75" s="30">
        <f>'NASDAQ '!L75+NYSE!L75+'Amex + Regional '!L75</f>
        <v>212905712</v>
      </c>
      <c r="M75" s="21">
        <f t="shared" si="49"/>
        <v>0.010522627889825885</v>
      </c>
      <c r="N75" s="32">
        <v>22</v>
      </c>
    </row>
    <row r="76" spans="1:14" ht="12">
      <c r="A76" s="14">
        <v>40483</v>
      </c>
      <c r="B76" s="27">
        <f>'NASDAQ '!B76+NYSE!B76+'Amex + Regional '!B76</f>
        <v>26391301492</v>
      </c>
      <c r="C76" s="27">
        <f>'NASDAQ '!C76+NYSE!C76+'Amex + Regional '!C76</f>
        <v>5099445422</v>
      </c>
      <c r="D76" s="21">
        <f t="shared" si="50"/>
        <v>0.19322447676730894</v>
      </c>
      <c r="E76" s="13">
        <f>'NASDAQ '!E76+NYSE!E76+'Amex + Regional '!E76</f>
        <v>6133567683</v>
      </c>
      <c r="F76" s="27">
        <f>'NASDAQ '!F76+NYSE!F76+'Amex + Regional '!F76</f>
        <v>11233013105</v>
      </c>
      <c r="G76" s="21">
        <f t="shared" si="51"/>
        <v>0.42563316206307844</v>
      </c>
      <c r="H76" s="30">
        <f>'NASDAQ '!H76+NYSE!H76+'Amex + Regional '!H76</f>
        <v>11534350525</v>
      </c>
      <c r="I76" s="21">
        <f t="shared" si="52"/>
        <v>0.43705122039913075</v>
      </c>
      <c r="J76" s="30">
        <f>'NASDAQ '!J76+NYSE!J76+'Amex + Regional '!J76</f>
        <v>917410406</v>
      </c>
      <c r="K76" s="21">
        <f t="shared" si="53"/>
        <v>0.034761847811033295</v>
      </c>
      <c r="L76" s="30">
        <f>'NASDAQ '!L76+NYSE!L76+'Amex + Regional '!L76</f>
        <v>199032765</v>
      </c>
      <c r="M76" s="21">
        <f t="shared" si="49"/>
        <v>0.007541604761717903</v>
      </c>
      <c r="N76" s="32">
        <v>21</v>
      </c>
    </row>
    <row r="77" spans="1:14" ht="12">
      <c r="A77" s="14">
        <v>40452</v>
      </c>
      <c r="B77" s="27">
        <f>'NASDAQ '!B77+NYSE!B77+'Amex + Regional '!B77</f>
        <v>24603661564</v>
      </c>
      <c r="C77" s="27">
        <f>'NASDAQ '!C77+NYSE!C77+'Amex + Regional '!C77</f>
        <v>4941526990</v>
      </c>
      <c r="D77" s="21">
        <f t="shared" si="50"/>
        <v>0.20084518628033912</v>
      </c>
      <c r="E77" s="13">
        <f>'NASDAQ '!E77+NYSE!E77+'Amex + Regional '!E77</f>
        <v>5866487240</v>
      </c>
      <c r="F77" s="27">
        <f>'NASDAQ '!F77+NYSE!F77+'Amex + Regional '!F77</f>
        <v>10808014230</v>
      </c>
      <c r="G77" s="21">
        <f t="shared" si="51"/>
        <v>0.43928478701780926</v>
      </c>
      <c r="H77" s="30">
        <f>'NASDAQ '!H77+NYSE!H77+'Amex + Regional '!H77</f>
        <v>11098418545</v>
      </c>
      <c r="I77" s="21">
        <f t="shared" si="52"/>
        <v>0.4510880836224463</v>
      </c>
      <c r="J77" s="30">
        <f>'NASDAQ '!J77+NYSE!J77+'Amex + Regional '!J77</f>
        <v>891405109</v>
      </c>
      <c r="K77" s="21">
        <f t="shared" si="53"/>
        <v>0.036230587332752986</v>
      </c>
      <c r="L77" s="30">
        <f>'NASDAQ '!L77+NYSE!L77+'Amex + Regional '!L77</f>
        <v>104721949</v>
      </c>
      <c r="M77" s="21">
        <f t="shared" si="49"/>
        <v>0.004256356263379465</v>
      </c>
      <c r="N77" s="32">
        <v>21</v>
      </c>
    </row>
    <row r="78" spans="1:14" ht="12">
      <c r="A78" s="14">
        <v>40422</v>
      </c>
      <c r="B78" s="27">
        <f>'NASDAQ '!B78+NYSE!B78+'Amex + Regional '!B78</f>
        <v>24365058587</v>
      </c>
      <c r="C78" s="27">
        <f>'NASDAQ '!C78+NYSE!C78+'Amex + Regional '!C78</f>
        <v>5252880761</v>
      </c>
      <c r="D78" s="21">
        <f t="shared" si="50"/>
        <v>0.2155907297429065</v>
      </c>
      <c r="E78" s="13">
        <f>'NASDAQ '!E78+NYSE!E78+'Amex + Regional '!E78</f>
        <v>5886276650</v>
      </c>
      <c r="F78" s="27">
        <f>'NASDAQ '!F78+NYSE!F78+'Amex + Regional '!F78</f>
        <v>11139157411</v>
      </c>
      <c r="G78" s="21">
        <f t="shared" si="51"/>
        <v>0.45717753442806447</v>
      </c>
      <c r="H78" s="30">
        <f>'NASDAQ '!H78+NYSE!H78+'Amex + Regional '!H78</f>
        <v>11452822181</v>
      </c>
      <c r="I78" s="21">
        <f t="shared" si="52"/>
        <v>0.47005108319791455</v>
      </c>
      <c r="J78" s="30">
        <f>'NASDAQ '!J78+NYSE!J78+'Amex + Regional '!J78</f>
        <v>870938754</v>
      </c>
      <c r="K78" s="21">
        <f t="shared" si="53"/>
        <v>0.03574539953967893</v>
      </c>
      <c r="L78" s="21" t="s">
        <v>17</v>
      </c>
      <c r="M78" s="21" t="s">
        <v>17</v>
      </c>
      <c r="N78" s="32">
        <v>21</v>
      </c>
    </row>
    <row r="79" spans="1:14" ht="12">
      <c r="A79" s="14">
        <v>40391</v>
      </c>
      <c r="B79" s="27">
        <f>'NASDAQ '!B79+NYSE!B79+'Amex + Regional '!B79</f>
        <v>25914650523</v>
      </c>
      <c r="C79" s="27">
        <f>'NASDAQ '!C79+NYSE!C79+'Amex + Regional '!C79</f>
        <v>5642237321</v>
      </c>
      <c r="D79" s="21">
        <f t="shared" si="50"/>
        <v>0.217723843738211</v>
      </c>
      <c r="E79" s="13">
        <f>'NASDAQ '!E79+NYSE!E79+'Amex + Regional '!E79</f>
        <v>5980320814</v>
      </c>
      <c r="F79" s="27">
        <f>'NASDAQ '!F79+NYSE!F79+'Amex + Regional '!F79</f>
        <v>11622558135</v>
      </c>
      <c r="G79" s="21">
        <f t="shared" si="51"/>
        <v>0.4484937246089676</v>
      </c>
      <c r="H79" s="30">
        <f>'NASDAQ '!H79+NYSE!H79+'Amex + Regional '!H79</f>
        <v>11930078375</v>
      </c>
      <c r="I79" s="21">
        <f t="shared" si="52"/>
        <v>0.4603603804887012</v>
      </c>
      <c r="J79" s="30">
        <f>'NASDAQ '!J79+NYSE!J79+'Amex + Regional '!J79</f>
        <v>877252698</v>
      </c>
      <c r="K79" s="21">
        <f t="shared" si="53"/>
        <v>0.033851612130420705</v>
      </c>
      <c r="L79" s="21" t="s">
        <v>17</v>
      </c>
      <c r="M79" s="21" t="s">
        <v>17</v>
      </c>
      <c r="N79" s="32">
        <v>22</v>
      </c>
    </row>
    <row r="80" spans="1:14" ht="12">
      <c r="A80" s="14">
        <v>40360</v>
      </c>
      <c r="B80" s="27">
        <f>'NASDAQ '!B80+NYSE!B80+'Amex + Regional '!B80</f>
        <v>28732276582</v>
      </c>
      <c r="C80" s="27">
        <f>'NASDAQ '!C80+NYSE!C80+'Amex + Regional '!C80</f>
        <v>6641133156</v>
      </c>
      <c r="D80" s="21">
        <f aca="true" t="shared" si="54" ref="D80:D85">C80/B80</f>
        <v>0.23113842500599105</v>
      </c>
      <c r="E80" s="13">
        <f>'NASDAQ '!E80+NYSE!E80+'Amex + Regional '!E80</f>
        <v>7019936587</v>
      </c>
      <c r="F80" s="27">
        <f>'NASDAQ '!F80+NYSE!F80+'Amex + Regional '!F80</f>
        <v>13661069743</v>
      </c>
      <c r="G80" s="21">
        <f aca="true" t="shared" si="55" ref="G80:G85">F80/B80</f>
        <v>0.4754607489598751</v>
      </c>
      <c r="H80" s="30">
        <f>'NASDAQ '!H80+NYSE!H80+'Amex + Regional '!H80</f>
        <v>13997606382</v>
      </c>
      <c r="I80" s="21">
        <f aca="true" t="shared" si="56" ref="I80:I85">H80/B80</f>
        <v>0.4871735917636657</v>
      </c>
      <c r="J80" s="30">
        <f>'NASDAQ '!J80+NYSE!J80+'Amex + Regional '!J80</f>
        <v>979552309</v>
      </c>
      <c r="K80" s="21">
        <f t="shared" si="53"/>
        <v>0.034092401491556824</v>
      </c>
      <c r="L80" s="21" t="s">
        <v>17</v>
      </c>
      <c r="M80" s="21" t="s">
        <v>17</v>
      </c>
      <c r="N80" s="32">
        <v>21</v>
      </c>
    </row>
    <row r="81" spans="1:14" ht="12">
      <c r="A81" s="14">
        <v>40330</v>
      </c>
      <c r="B81" s="27">
        <f>'NASDAQ '!B81+NYSE!B81+'Amex + Regional '!B81</f>
        <v>35114333979</v>
      </c>
      <c r="C81" s="27">
        <f>'NASDAQ '!C81+NYSE!C81+'Amex + Regional '!C81</f>
        <v>7883338591</v>
      </c>
      <c r="D81" s="21">
        <f t="shared" si="54"/>
        <v>0.22450485877689158</v>
      </c>
      <c r="E81" s="13">
        <f>'NASDAQ '!E81+NYSE!E81+'Amex + Regional '!E81</f>
        <v>10089425106</v>
      </c>
      <c r="F81" s="27">
        <f>'NASDAQ '!F81+NYSE!F81+'Amex + Regional '!F81</f>
        <v>17972763697</v>
      </c>
      <c r="G81" s="21">
        <f t="shared" si="55"/>
        <v>0.5118355286974415</v>
      </c>
      <c r="H81" s="30">
        <f>'NASDAQ '!H81+NYSE!H81+'Amex + Regional '!H81</f>
        <v>18427186531</v>
      </c>
      <c r="I81" s="21">
        <f t="shared" si="56"/>
        <v>0.524776763301856</v>
      </c>
      <c r="J81" s="30">
        <f>'NASDAQ '!J81+NYSE!J81+'Amex + Regional '!J81</f>
        <v>1239577916</v>
      </c>
      <c r="K81" s="21">
        <f aca="true" t="shared" si="57" ref="K81:K86">J81/B81</f>
        <v>0.03530119400075551</v>
      </c>
      <c r="L81" s="21" t="s">
        <v>17</v>
      </c>
      <c r="M81" s="21" t="s">
        <v>17</v>
      </c>
      <c r="N81" s="32">
        <v>22</v>
      </c>
    </row>
    <row r="82" spans="1:14" ht="12">
      <c r="A82" s="14">
        <v>40299</v>
      </c>
      <c r="B82" s="27">
        <f>'NASDAQ '!B82+NYSE!B82+'Amex + Regional '!B82</f>
        <v>46705661086</v>
      </c>
      <c r="C82" s="27">
        <f>'NASDAQ '!C82+NYSE!C82+'Amex + Regional '!C82</f>
        <v>11267830596</v>
      </c>
      <c r="D82" s="21">
        <f t="shared" si="54"/>
        <v>0.24125192394241748</v>
      </c>
      <c r="E82" s="13">
        <f>'NASDAQ '!E82+NYSE!E82+'Amex + Regional '!E82</f>
        <v>12680251050</v>
      </c>
      <c r="F82" s="27">
        <f>'NASDAQ '!F82+NYSE!F82+'Amex + Regional '!F82</f>
        <v>23948081646</v>
      </c>
      <c r="G82" s="21">
        <f t="shared" si="55"/>
        <v>0.5127447313486037</v>
      </c>
      <c r="H82" s="30">
        <f>'NASDAQ '!H82+NYSE!H82+'Amex + Regional '!H82</f>
        <v>24615188307</v>
      </c>
      <c r="I82" s="21">
        <f t="shared" si="56"/>
        <v>0.5270279391116122</v>
      </c>
      <c r="J82" s="30">
        <f>'NASDAQ '!J82+NYSE!J82+'Amex + Regional '!J82</f>
        <v>1756819631</v>
      </c>
      <c r="K82" s="21">
        <f t="shared" si="57"/>
        <v>0.03761470430244281</v>
      </c>
      <c r="L82" s="21" t="s">
        <v>17</v>
      </c>
      <c r="M82" s="21" t="s">
        <v>17</v>
      </c>
      <c r="N82" s="32">
        <v>20</v>
      </c>
    </row>
    <row r="83" spans="1:14" ht="12">
      <c r="A83" s="14">
        <v>40269</v>
      </c>
      <c r="B83" s="27">
        <f>'NASDAQ '!B83+NYSE!B83+'Amex + Regional '!B83</f>
        <v>29149934797</v>
      </c>
      <c r="C83" s="27">
        <f>'NASDAQ '!C83+NYSE!C83+'Amex + Regional '!C83</f>
        <v>6374436651</v>
      </c>
      <c r="D83" s="21">
        <f t="shared" si="54"/>
        <v>0.21867756121554113</v>
      </c>
      <c r="E83" s="13">
        <f>'NASDAQ '!E83+NYSE!E83+'Amex + Regional '!E83</f>
        <v>8717435029</v>
      </c>
      <c r="F83" s="27">
        <f>'NASDAQ '!F83+NYSE!F83+'Amex + Regional '!F83</f>
        <v>15091871680</v>
      </c>
      <c r="G83" s="21">
        <f t="shared" si="55"/>
        <v>0.5177326050675488</v>
      </c>
      <c r="H83" s="30">
        <f>'NASDAQ '!H83+NYSE!H83+'Amex + Regional '!H83</f>
        <v>15465631357</v>
      </c>
      <c r="I83" s="21">
        <f t="shared" si="56"/>
        <v>0.5305545780703311</v>
      </c>
      <c r="J83" s="30">
        <f>'NASDAQ '!J83+NYSE!J83+'Amex + Regional '!J83</f>
        <v>1129432490</v>
      </c>
      <c r="K83" s="21">
        <f t="shared" si="57"/>
        <v>0.03874562663228451</v>
      </c>
      <c r="L83" s="21" t="s">
        <v>17</v>
      </c>
      <c r="M83" s="21" t="s">
        <v>17</v>
      </c>
      <c r="N83" s="32">
        <v>21</v>
      </c>
    </row>
    <row r="84" spans="1:14" ht="12">
      <c r="A84" s="14">
        <v>40238</v>
      </c>
      <c r="B84" s="27">
        <f>'NASDAQ '!B84+NYSE!B84+'Amex + Regional '!B84</f>
        <v>27656643759</v>
      </c>
      <c r="C84" s="27">
        <f>'NASDAQ '!C84+NYSE!C84+'Amex + Regional '!C84</f>
        <v>6126058643</v>
      </c>
      <c r="D84" s="21">
        <f t="shared" si="54"/>
        <v>0.22150405148153465</v>
      </c>
      <c r="E84" s="13">
        <f>'NASDAQ '!E84+NYSE!E84+'Amex + Regional '!E84</f>
        <v>8783394132</v>
      </c>
      <c r="F84" s="27">
        <f>'NASDAQ '!F84+NYSE!F84+'Amex + Regional '!F84</f>
        <v>14909452775</v>
      </c>
      <c r="G84" s="21">
        <f t="shared" si="55"/>
        <v>0.539091182029207</v>
      </c>
      <c r="H84" s="30">
        <f>'NASDAQ '!H84+NYSE!H84+'Amex + Regional '!H84</f>
        <v>15242657704</v>
      </c>
      <c r="I84" s="21">
        <f t="shared" si="56"/>
        <v>0.5511390983238792</v>
      </c>
      <c r="J84" s="30">
        <f>'NASDAQ '!J84+NYSE!J84+'Amex + Regional '!J84</f>
        <v>821366030</v>
      </c>
      <c r="K84" s="21">
        <f t="shared" si="57"/>
        <v>0.029698687850824697</v>
      </c>
      <c r="L84" s="21" t="s">
        <v>17</v>
      </c>
      <c r="M84" s="21" t="s">
        <v>17</v>
      </c>
      <c r="N84" s="32">
        <v>23</v>
      </c>
    </row>
    <row r="85" spans="1:14" ht="12">
      <c r="A85" s="14">
        <v>40210</v>
      </c>
      <c r="B85" s="27">
        <f>'NASDAQ '!B85+NYSE!B85+'Amex + Regional '!B85</f>
        <v>29808647002</v>
      </c>
      <c r="C85" s="27">
        <f>'NASDAQ '!C85+NYSE!C85+'Amex + Regional '!C85</f>
        <v>7239579170</v>
      </c>
      <c r="D85" s="21">
        <f t="shared" si="54"/>
        <v>0.24286842571265524</v>
      </c>
      <c r="E85" s="13">
        <f>'NASDAQ '!E85+NYSE!E85+'Amex + Regional '!E85</f>
        <v>8661354547</v>
      </c>
      <c r="F85" s="27">
        <f>'NASDAQ '!F85+NYSE!F85+'Amex + Regional '!F85</f>
        <v>15900933717</v>
      </c>
      <c r="G85" s="21">
        <f t="shared" si="55"/>
        <v>0.5334335944846182</v>
      </c>
      <c r="H85" s="30">
        <f>'NASDAQ '!H85+NYSE!H85+'Amex + Regional '!H85</f>
        <v>16331345431</v>
      </c>
      <c r="I85" s="21">
        <f t="shared" si="56"/>
        <v>0.5478727508130192</v>
      </c>
      <c r="J85" s="30">
        <f>'NASDAQ '!J85+NYSE!J85+'Amex + Regional '!J85</f>
        <v>720445218</v>
      </c>
      <c r="K85" s="21">
        <f t="shared" si="57"/>
        <v>0.02416900095974373</v>
      </c>
      <c r="L85" s="21" t="s">
        <v>17</v>
      </c>
      <c r="M85" s="21" t="s">
        <v>17</v>
      </c>
      <c r="N85" s="32">
        <v>19</v>
      </c>
    </row>
    <row r="86" spans="1:14" ht="12">
      <c r="A86" s="14">
        <v>40179</v>
      </c>
      <c r="B86" s="27">
        <f>'NASDAQ '!B86+NYSE!B86+'Amex + Regional '!B86</f>
        <v>28557234567</v>
      </c>
      <c r="C86" s="27">
        <f>'NASDAQ '!C86+NYSE!C86+'Amex + Regional '!C86</f>
        <v>6906145377</v>
      </c>
      <c r="D86" s="21">
        <f aca="true" t="shared" si="58" ref="D86:D91">C86/B86</f>
        <v>0.24183522955617567</v>
      </c>
      <c r="E86" s="13">
        <f>'NASDAQ '!E86+NYSE!E86+'Amex + Regional '!E86</f>
        <v>8459305209</v>
      </c>
      <c r="F86" s="27">
        <f>'NASDAQ '!F86+NYSE!F86+'Amex + Regional '!F86</f>
        <v>15365450586</v>
      </c>
      <c r="G86" s="21">
        <f aca="true" t="shared" si="59" ref="G86:G91">F86/B86</f>
        <v>0.538058072463218</v>
      </c>
      <c r="H86" s="30">
        <f>'NASDAQ '!H86+NYSE!H86+'Amex + Regional '!H86</f>
        <v>15759951087</v>
      </c>
      <c r="I86" s="21">
        <f aca="true" t="shared" si="60" ref="I86:I91">H86/B86</f>
        <v>0.5518724528463897</v>
      </c>
      <c r="J86" s="30">
        <f>'NASDAQ '!J86+NYSE!J86+'Amex + Regional '!J86</f>
        <v>603526034</v>
      </c>
      <c r="K86" s="21">
        <f t="shared" si="57"/>
        <v>0.021133910308577954</v>
      </c>
      <c r="L86" s="21" t="s">
        <v>17</v>
      </c>
      <c r="M86" s="21" t="s">
        <v>17</v>
      </c>
      <c r="N86" s="32">
        <v>19</v>
      </c>
    </row>
    <row r="87" spans="1:14" ht="12">
      <c r="A87" s="14">
        <v>40148</v>
      </c>
      <c r="B87" s="27">
        <f>'NASDAQ '!B87+NYSE!B87+'Amex + Regional '!B87</f>
        <v>24057502218</v>
      </c>
      <c r="C87" s="27">
        <f>'NASDAQ '!C87+NYSE!C87+'Amex + Regional '!C87</f>
        <v>5648922034</v>
      </c>
      <c r="D87" s="21">
        <f t="shared" si="58"/>
        <v>0.2348091660892973</v>
      </c>
      <c r="E87" s="13">
        <f>'NASDAQ '!E87+NYSE!E87+'Amex + Regional '!E87</f>
        <v>7624338022</v>
      </c>
      <c r="F87" s="27">
        <f>'NASDAQ '!F87+NYSE!F87+'Amex + Regional '!F87</f>
        <v>13273260056</v>
      </c>
      <c r="G87" s="21">
        <f t="shared" si="59"/>
        <v>0.5517305967894227</v>
      </c>
      <c r="H87" s="30">
        <f>'NASDAQ '!H87+NYSE!H87+'Amex + Regional '!H87</f>
        <v>16583325781</v>
      </c>
      <c r="I87" s="21">
        <f t="shared" si="60"/>
        <v>0.6893203471718786</v>
      </c>
      <c r="J87" s="30">
        <f>'NASDAQ '!J87+NYSE!J87+'Amex + Regional '!J87</f>
        <v>518178537</v>
      </c>
      <c r="K87" s="21">
        <f aca="true" t="shared" si="61" ref="K87:K92">J87/B87</f>
        <v>0.02153916613223026</v>
      </c>
      <c r="L87" s="21" t="s">
        <v>17</v>
      </c>
      <c r="M87" s="21" t="s">
        <v>17</v>
      </c>
      <c r="N87" s="32">
        <v>22</v>
      </c>
    </row>
    <row r="88" spans="1:14" ht="12">
      <c r="A88" s="14">
        <v>40118</v>
      </c>
      <c r="B88" s="27">
        <f>'NASDAQ '!B88+NYSE!B88+'Amex + Regional '!B88</f>
        <v>28485066993</v>
      </c>
      <c r="C88" s="27">
        <f>'NASDAQ '!C88+NYSE!C88+'Amex + Regional '!C88</f>
        <v>7488152242</v>
      </c>
      <c r="D88" s="21">
        <f t="shared" si="58"/>
        <v>0.2628799238506323</v>
      </c>
      <c r="E88" s="13">
        <f>'NASDAQ '!E88+NYSE!E88+'Amex + Regional '!E88</f>
        <v>8692808357</v>
      </c>
      <c r="F88" s="27">
        <f>'NASDAQ '!F88+NYSE!F88+'Amex + Regional '!F88</f>
        <v>16180960599</v>
      </c>
      <c r="G88" s="21">
        <f t="shared" si="59"/>
        <v>0.5680506422181263</v>
      </c>
      <c r="H88" s="30">
        <f>'NASDAQ '!H88+NYSE!H88+'Amex + Regional '!H88</f>
        <v>16583325781</v>
      </c>
      <c r="I88" s="21">
        <f t="shared" si="60"/>
        <v>0.5821761200377459</v>
      </c>
      <c r="J88" s="30">
        <f>'NASDAQ '!J88+NYSE!J88+'Amex + Regional '!J88</f>
        <v>738396258</v>
      </c>
      <c r="K88" s="21">
        <f t="shared" si="61"/>
        <v>0.0259222229732321</v>
      </c>
      <c r="L88" s="21" t="s">
        <v>17</v>
      </c>
      <c r="M88" s="21" t="s">
        <v>17</v>
      </c>
      <c r="N88" s="32">
        <v>20</v>
      </c>
    </row>
    <row r="89" spans="1:14" ht="12">
      <c r="A89" s="14">
        <v>40087</v>
      </c>
      <c r="B89" s="27">
        <f>'NASDAQ '!B89+NYSE!B89+'Amex + Regional '!B89</f>
        <v>34131901071</v>
      </c>
      <c r="C89" s="27">
        <f>'NASDAQ '!C89+NYSE!C89+'Amex + Regional '!C89</f>
        <v>9255339571</v>
      </c>
      <c r="D89" s="21">
        <f t="shared" si="58"/>
        <v>0.27116390475137503</v>
      </c>
      <c r="E89" s="13">
        <f>'NASDAQ '!E89+NYSE!E89+'Amex + Regional '!E89</f>
        <v>10324902548</v>
      </c>
      <c r="F89" s="27">
        <f>'NASDAQ '!F89+NYSE!F89+'Amex + Regional '!F89</f>
        <v>19580242119</v>
      </c>
      <c r="G89" s="21">
        <f t="shared" si="59"/>
        <v>0.5736639772355445</v>
      </c>
      <c r="H89" s="30">
        <f>'NASDAQ '!H89+NYSE!H89+'Amex + Regional '!H89</f>
        <v>20033529438</v>
      </c>
      <c r="I89" s="21">
        <f t="shared" si="60"/>
        <v>0.5869444364182044</v>
      </c>
      <c r="J89" s="30">
        <f>'NASDAQ '!J89+NYSE!J89+'Amex + Regional '!J89</f>
        <v>900266624</v>
      </c>
      <c r="K89" s="21">
        <f t="shared" si="61"/>
        <v>0.026376105512766385</v>
      </c>
      <c r="L89" s="21" t="s">
        <v>17</v>
      </c>
      <c r="M89" s="21" t="s">
        <v>17</v>
      </c>
      <c r="N89" s="32">
        <v>22</v>
      </c>
    </row>
    <row r="90" spans="1:14" ht="12">
      <c r="A90" s="14">
        <v>40057</v>
      </c>
      <c r="B90" s="27">
        <f>'NASDAQ '!B90+NYSE!B90+'Amex + Regional '!B90</f>
        <v>30018755039</v>
      </c>
      <c r="C90" s="27">
        <f>'NASDAQ '!C90+NYSE!C90+'Amex + Regional '!C90</f>
        <v>7561511822</v>
      </c>
      <c r="D90" s="21">
        <f t="shared" si="58"/>
        <v>0.25189291868287594</v>
      </c>
      <c r="E90" s="13">
        <f>'NASDAQ '!E90+NYSE!E90+'Amex + Regional '!E90</f>
        <v>9585435122</v>
      </c>
      <c r="F90" s="27">
        <f>'NASDAQ '!F90+NYSE!F90+'Amex + Regional '!F90</f>
        <v>17146946944</v>
      </c>
      <c r="G90" s="21">
        <f t="shared" si="59"/>
        <v>0.571207797316141</v>
      </c>
      <c r="H90" s="30">
        <f>'NASDAQ '!H90+NYSE!H90+'Amex + Regional '!H90</f>
        <v>17602392157</v>
      </c>
      <c r="I90" s="21">
        <f t="shared" si="60"/>
        <v>0.5863798193539734</v>
      </c>
      <c r="J90" s="30">
        <f>'NASDAQ '!J90+NYSE!J90+'Amex + Regional '!J90</f>
        <v>804066008</v>
      </c>
      <c r="K90" s="21">
        <f t="shared" si="61"/>
        <v>0.02678545485831665</v>
      </c>
      <c r="L90" s="21" t="s">
        <v>17</v>
      </c>
      <c r="M90" s="21" t="s">
        <v>17</v>
      </c>
      <c r="N90" s="32">
        <v>21</v>
      </c>
    </row>
    <row r="91" spans="1:14" ht="12">
      <c r="A91" s="14">
        <v>40026</v>
      </c>
      <c r="B91" s="27">
        <f>'NASDAQ '!B91+NYSE!B91+'Amex + Regional '!B91</f>
        <v>29990935288</v>
      </c>
      <c r="C91" s="27">
        <f>'NASDAQ '!C91+NYSE!C91+'Amex + Regional '!C91</f>
        <v>7347815179</v>
      </c>
      <c r="D91" s="21">
        <f t="shared" si="58"/>
        <v>0.24500120147770166</v>
      </c>
      <c r="E91" s="13">
        <f>'NASDAQ '!E91+NYSE!E91+'Amex + Regional '!E91</f>
        <v>9720542711</v>
      </c>
      <c r="F91" s="27">
        <f>'NASDAQ '!F91+NYSE!F91+'Amex + Regional '!F91</f>
        <v>17068357890</v>
      </c>
      <c r="G91" s="21">
        <f t="shared" si="59"/>
        <v>0.5691172257915347</v>
      </c>
      <c r="H91" s="30">
        <f>'NASDAQ '!H91+NYSE!H91+'Amex + Regional '!H91</f>
        <v>17531806010</v>
      </c>
      <c r="I91" s="21">
        <f t="shared" si="60"/>
        <v>0.5845701656731873</v>
      </c>
      <c r="J91" s="30">
        <f>'NASDAQ '!J91+NYSE!J91+'Amex + Regional '!J91</f>
        <v>675642678</v>
      </c>
      <c r="K91" s="21">
        <f t="shared" si="61"/>
        <v>0.022528229663792403</v>
      </c>
      <c r="L91" s="21" t="s">
        <v>17</v>
      </c>
      <c r="M91" s="21" t="s">
        <v>17</v>
      </c>
      <c r="N91" s="32">
        <v>21</v>
      </c>
    </row>
    <row r="92" spans="1:14" ht="12">
      <c r="A92" s="14">
        <v>39995</v>
      </c>
      <c r="B92" s="27">
        <f>'NASDAQ '!B92+NYSE!B92+'Amex + Regional '!B92</f>
        <v>33844401329</v>
      </c>
      <c r="C92" s="27">
        <f>'NASDAQ '!C92+NYSE!C92+'Amex + Regional '!C92</f>
        <v>8017040818</v>
      </c>
      <c r="D92" s="21">
        <f aca="true" t="shared" si="62" ref="D92:D97">C92/B92</f>
        <v>0.23687938043479287</v>
      </c>
      <c r="E92" s="13">
        <f>'NASDAQ '!E92+NYSE!E92+'Amex + Regional '!E92</f>
        <v>11146620810</v>
      </c>
      <c r="F92" s="27">
        <f>'NASDAQ '!F92+NYSE!F92+'Amex + Regional '!F92</f>
        <v>19163661628</v>
      </c>
      <c r="G92" s="21">
        <f aca="true" t="shared" si="63" ref="G92:G97">F92/B92</f>
        <v>0.5662284122478886</v>
      </c>
      <c r="H92" s="30">
        <f>'NASDAQ '!H92+NYSE!H92+'Amex + Regional '!H92</f>
        <v>19750670667</v>
      </c>
      <c r="I92" s="21">
        <f aca="true" t="shared" si="64" ref="I92:I97">H92/B92</f>
        <v>0.5835727591989163</v>
      </c>
      <c r="J92" s="30">
        <f>'NASDAQ '!J92+NYSE!J92+'Amex + Regional '!J92</f>
        <v>650422130</v>
      </c>
      <c r="K92" s="21">
        <f t="shared" si="61"/>
        <v>0.019218012565129276</v>
      </c>
      <c r="L92" s="21" t="s">
        <v>17</v>
      </c>
      <c r="M92" s="21" t="s">
        <v>17</v>
      </c>
      <c r="N92" s="32">
        <v>22</v>
      </c>
    </row>
    <row r="93" spans="1:14" ht="12">
      <c r="A93" s="14">
        <v>39965</v>
      </c>
      <c r="B93" s="27">
        <f>'NASDAQ '!B93+NYSE!B93+'Amex + Regional '!B93</f>
        <v>42358545145</v>
      </c>
      <c r="C93" s="27">
        <f>'NASDAQ '!C93+NYSE!C93+'Amex + Regional '!C93</f>
        <v>9087050948</v>
      </c>
      <c r="D93" s="21">
        <f t="shared" si="62"/>
        <v>0.21452698426949243</v>
      </c>
      <c r="E93" s="13">
        <f>'NASDAQ '!E93+NYSE!E93+'Amex + Regional '!E93</f>
        <v>14843183839</v>
      </c>
      <c r="F93" s="27">
        <f>'NASDAQ '!F93+NYSE!F93+'Amex + Regional '!F93</f>
        <v>23930234787</v>
      </c>
      <c r="G93" s="21">
        <f t="shared" si="63"/>
        <v>0.5649446812935388</v>
      </c>
      <c r="H93" s="30">
        <f>'NASDAQ '!H93+NYSE!H93+'Amex + Regional '!H93</f>
        <v>24644660460</v>
      </c>
      <c r="I93" s="21">
        <f t="shared" si="64"/>
        <v>0.5818108335788548</v>
      </c>
      <c r="J93" s="30">
        <f>'NASDAQ '!J93+NYSE!J93+'Amex + Regional '!J93</f>
        <v>656080274</v>
      </c>
      <c r="K93" s="21">
        <f aca="true" t="shared" si="65" ref="K93:K98">J93/B93</f>
        <v>0.015488734840966172</v>
      </c>
      <c r="L93" s="21" t="s">
        <v>17</v>
      </c>
      <c r="M93" s="21" t="s">
        <v>17</v>
      </c>
      <c r="N93" s="32">
        <v>22</v>
      </c>
    </row>
    <row r="94" spans="1:14" ht="12">
      <c r="A94" s="14">
        <v>39934</v>
      </c>
      <c r="B94" s="27">
        <f>'NASDAQ '!B94+NYSE!B94+'Amex + Regional '!B94</f>
        <v>47242413564</v>
      </c>
      <c r="C94" s="27">
        <f>'NASDAQ '!C94+NYSE!C94+'Amex + Regional '!C94</f>
        <v>10602150188</v>
      </c>
      <c r="D94" s="21">
        <f t="shared" si="62"/>
        <v>0.22442016375046353</v>
      </c>
      <c r="E94" s="13">
        <f>'NASDAQ '!E94+NYSE!E94+'Amex + Regional '!E94</f>
        <v>16965350100</v>
      </c>
      <c r="F94" s="27">
        <f>'NASDAQ '!F94+NYSE!F94+'Amex + Regional '!F94</f>
        <v>27567500288</v>
      </c>
      <c r="G94" s="21">
        <f t="shared" si="63"/>
        <v>0.5835328512725942</v>
      </c>
      <c r="H94" s="30">
        <f>'NASDAQ '!H94+NYSE!H94+'Amex + Regional '!H94</f>
        <v>28325874051</v>
      </c>
      <c r="I94" s="21">
        <f t="shared" si="64"/>
        <v>0.599585667074916</v>
      </c>
      <c r="J94" s="30">
        <f>'NASDAQ '!J94+NYSE!J94+'Amex + Regional '!J94</f>
        <v>591405908</v>
      </c>
      <c r="K94" s="21">
        <f t="shared" si="65"/>
        <v>0.012518537123401065</v>
      </c>
      <c r="L94" s="21" t="s">
        <v>17</v>
      </c>
      <c r="M94" s="21" t="s">
        <v>17</v>
      </c>
      <c r="N94" s="32">
        <v>20</v>
      </c>
    </row>
    <row r="95" spans="1:14" ht="12">
      <c r="A95" s="14">
        <v>39904</v>
      </c>
      <c r="B95" s="27">
        <f>'NASDAQ '!B95+NYSE!B95+'Amex + Regional '!B95</f>
        <v>49705263107</v>
      </c>
      <c r="C95" s="27">
        <f>'NASDAQ '!C95+NYSE!C95+'Amex + Regional '!C95</f>
        <v>12051889635</v>
      </c>
      <c r="D95" s="21">
        <f t="shared" si="62"/>
        <v>0.24246707253225927</v>
      </c>
      <c r="E95" s="13">
        <f>'NASDAQ '!E95+NYSE!E95+'Amex + Regional '!E95</f>
        <v>16600338692</v>
      </c>
      <c r="F95" s="27">
        <f>'NASDAQ '!F95+NYSE!F95+'Amex + Regional '!F95</f>
        <v>28652228327</v>
      </c>
      <c r="G95" s="21">
        <f t="shared" si="63"/>
        <v>0.5764425442295849</v>
      </c>
      <c r="H95" s="30">
        <f>'NASDAQ '!H95+NYSE!H95+'Amex + Regional '!H95</f>
        <v>29540805779</v>
      </c>
      <c r="I95" s="21">
        <f t="shared" si="64"/>
        <v>0.5943194730788934</v>
      </c>
      <c r="J95" s="30">
        <f>'NASDAQ '!J95+NYSE!J95+'Amex + Regional '!J95</f>
        <v>618808315</v>
      </c>
      <c r="K95" s="21">
        <f t="shared" si="65"/>
        <v>0.012449553152306987</v>
      </c>
      <c r="L95" s="21" t="s">
        <v>17</v>
      </c>
      <c r="M95" s="21" t="s">
        <v>17</v>
      </c>
      <c r="N95" s="32">
        <v>21</v>
      </c>
    </row>
    <row r="96" spans="1:14" ht="12">
      <c r="A96" s="14">
        <v>39873</v>
      </c>
      <c r="B96" s="27">
        <f>'NASDAQ '!B96+NYSE!B96+'Amex + Regional '!B96</f>
        <v>58510826243</v>
      </c>
      <c r="C96" s="27">
        <f>'NASDAQ '!C96+NYSE!C96+'Amex + Regional '!C96</f>
        <v>16603581152</v>
      </c>
      <c r="D96" s="21">
        <f t="shared" si="62"/>
        <v>0.28376938454165795</v>
      </c>
      <c r="E96" s="13">
        <f>'NASDAQ '!E96+NYSE!E96+'Amex + Regional '!E96</f>
        <v>16866780975</v>
      </c>
      <c r="F96" s="27">
        <f>'NASDAQ '!F96+NYSE!F96+'Amex + Regional '!F96</f>
        <v>33470362127</v>
      </c>
      <c r="G96" s="21">
        <f t="shared" si="63"/>
        <v>0.5720370788816926</v>
      </c>
      <c r="H96" s="30">
        <f>'NASDAQ '!H96+NYSE!H96+'Amex + Regional '!H96</f>
        <v>34452049745</v>
      </c>
      <c r="I96" s="21">
        <f t="shared" si="64"/>
        <v>0.5888149588234828</v>
      </c>
      <c r="J96" s="30">
        <f>'NASDAQ '!J96+NYSE!J96+'Amex + Regional '!J96</f>
        <v>403464818</v>
      </c>
      <c r="K96" s="21">
        <f t="shared" si="65"/>
        <v>0.00689555837622903</v>
      </c>
      <c r="L96" s="21" t="s">
        <v>17</v>
      </c>
      <c r="M96" s="21" t="s">
        <v>17</v>
      </c>
      <c r="N96" s="32">
        <v>22</v>
      </c>
    </row>
    <row r="97" spans="1:14" ht="12">
      <c r="A97" s="14">
        <v>39845</v>
      </c>
      <c r="B97" s="27">
        <f>'NASDAQ '!B97+NYSE!B97+'Amex + Regional '!B97</f>
        <v>45228516134</v>
      </c>
      <c r="C97" s="27">
        <f>'NASDAQ '!C97+NYSE!C97+'Amex + Regional '!C97</f>
        <v>14588885384</v>
      </c>
      <c r="D97" s="21">
        <f t="shared" si="62"/>
        <v>0.32255945211151815</v>
      </c>
      <c r="E97" s="13">
        <f>'NASDAQ '!E97+NYSE!E97+'Amex + Regional '!E97</f>
        <v>10743444187</v>
      </c>
      <c r="F97" s="27">
        <f>'NASDAQ '!F97+NYSE!F97+'Amex + Regional '!F97</f>
        <v>25332329571</v>
      </c>
      <c r="G97" s="21">
        <f t="shared" si="63"/>
        <v>0.5600964112098455</v>
      </c>
      <c r="H97" s="30">
        <f>'NASDAQ '!H97+NYSE!H97+'Amex + Regional '!H97</f>
        <v>26167927382</v>
      </c>
      <c r="I97" s="21">
        <f t="shared" si="64"/>
        <v>0.5785714327764242</v>
      </c>
      <c r="J97" s="30">
        <f>'NASDAQ '!J97+NYSE!J97+'Amex + Regional '!J97</f>
        <v>154829201</v>
      </c>
      <c r="K97" s="21">
        <f t="shared" si="65"/>
        <v>0.0034232651042824945</v>
      </c>
      <c r="L97" s="21" t="s">
        <v>17</v>
      </c>
      <c r="M97" s="21" t="s">
        <v>17</v>
      </c>
      <c r="N97" s="32">
        <v>19</v>
      </c>
    </row>
    <row r="98" spans="1:14" ht="12">
      <c r="A98" s="14">
        <v>39814</v>
      </c>
      <c r="B98" s="27">
        <f>'NASDAQ '!B98+NYSE!B98+'Amex + Regional '!B98</f>
        <v>39000353577</v>
      </c>
      <c r="C98" s="27">
        <f>'NASDAQ '!C98+NYSE!C98+'Amex + Regional '!C98</f>
        <v>13106403690</v>
      </c>
      <c r="D98" s="21">
        <f aca="true" t="shared" si="66" ref="D98:D103">C98/B98</f>
        <v>0.3360585863439286</v>
      </c>
      <c r="E98" s="13">
        <f>'NASDAQ '!E98+NYSE!E98+'Amex + Regional '!E98</f>
        <v>8585213306</v>
      </c>
      <c r="F98" s="27">
        <f>'NASDAQ '!F98+NYSE!F98+'Amex + Regional '!F98</f>
        <v>21691616996</v>
      </c>
      <c r="G98" s="21">
        <f aca="true" t="shared" si="67" ref="G98:G103">F98/B98</f>
        <v>0.5561902651260161</v>
      </c>
      <c r="H98" s="30">
        <f>'NASDAQ '!H98+NYSE!H98+'Amex + Regional '!H98</f>
        <v>22541636583</v>
      </c>
      <c r="I98" s="21">
        <f aca="true" t="shared" si="68" ref="I98:I103">H98/B98</f>
        <v>0.577985441554911</v>
      </c>
      <c r="J98" s="30">
        <f>'NASDAQ '!J98+NYSE!J98+'Amex + Regional '!J98</f>
        <v>38437333</v>
      </c>
      <c r="K98" s="21">
        <f t="shared" si="65"/>
        <v>0.0009855637058292714</v>
      </c>
      <c r="L98" s="21" t="s">
        <v>17</v>
      </c>
      <c r="M98" s="21" t="s">
        <v>17</v>
      </c>
      <c r="N98" s="32">
        <v>20</v>
      </c>
    </row>
    <row r="99" spans="1:14" ht="12">
      <c r="A99" s="14">
        <v>39783</v>
      </c>
      <c r="B99" s="27">
        <f>'NASDAQ '!B99+NYSE!B99+'Amex + Regional '!B99</f>
        <v>39598964601</v>
      </c>
      <c r="C99" s="27">
        <f>'NASDAQ '!C99+NYSE!C99+'Amex + Regional '!C99</f>
        <v>13741074898</v>
      </c>
      <c r="D99" s="21">
        <f t="shared" si="66"/>
        <v>0.3470059138276811</v>
      </c>
      <c r="E99" s="13">
        <f>'NASDAQ '!E99+NYSE!E99+'Amex + Regional '!E99</f>
        <v>7940080980</v>
      </c>
      <c r="F99" s="27">
        <f>'NASDAQ '!F99+NYSE!F99+'Amex + Regional '!F99</f>
        <v>21681155878</v>
      </c>
      <c r="G99" s="21">
        <f t="shared" si="67"/>
        <v>0.5475182519659234</v>
      </c>
      <c r="H99" s="30">
        <f>'NASDAQ '!H99+NYSE!H99+'Amex + Regional '!H99</f>
        <v>22569702789</v>
      </c>
      <c r="I99" s="21">
        <f t="shared" si="68"/>
        <v>0.569956891964545</v>
      </c>
      <c r="J99" s="21" t="s">
        <v>17</v>
      </c>
      <c r="K99" s="21" t="s">
        <v>17</v>
      </c>
      <c r="L99" s="21" t="s">
        <v>17</v>
      </c>
      <c r="M99" s="21" t="s">
        <v>17</v>
      </c>
      <c r="N99" s="32">
        <v>22</v>
      </c>
    </row>
    <row r="100" spans="1:14" ht="12">
      <c r="A100" s="14">
        <v>39753</v>
      </c>
      <c r="B100" s="27">
        <f>'NASDAQ '!B100+NYSE!B100+'Amex + Regional '!B100</f>
        <v>45142484118</v>
      </c>
      <c r="C100" s="27">
        <f>'NASDAQ '!C100+NYSE!C100+'Amex + Regional '!C100</f>
        <v>17164944593</v>
      </c>
      <c r="D100" s="21">
        <f t="shared" si="66"/>
        <v>0.3802392563982914</v>
      </c>
      <c r="E100" s="13">
        <f>'NASDAQ '!E100+NYSE!E100+'Amex + Regional '!E100</f>
        <v>7108213599</v>
      </c>
      <c r="F100" s="27">
        <f>'NASDAQ '!F100+NYSE!F100+'Amex + Regional '!F100</f>
        <v>24273158192</v>
      </c>
      <c r="G100" s="21">
        <f t="shared" si="67"/>
        <v>0.5377009853633948</v>
      </c>
      <c r="H100" s="30">
        <f>'NASDAQ '!H100+NYSE!H100+'Amex + Regional '!H100</f>
        <v>25152812897</v>
      </c>
      <c r="I100" s="21">
        <f t="shared" si="68"/>
        <v>0.5571871683279971</v>
      </c>
      <c r="J100" s="21" t="s">
        <v>17</v>
      </c>
      <c r="K100" s="21" t="s">
        <v>17</v>
      </c>
      <c r="L100" s="21" t="s">
        <v>17</v>
      </c>
      <c r="M100" s="21" t="s">
        <v>17</v>
      </c>
      <c r="N100" s="32">
        <v>19</v>
      </c>
    </row>
    <row r="101" spans="1:14" ht="12">
      <c r="A101" s="14">
        <v>39722</v>
      </c>
      <c r="B101" s="27">
        <f>'NASDAQ '!B101+NYSE!B101+'Amex + Regional '!B101</f>
        <v>59770631142</v>
      </c>
      <c r="C101" s="27">
        <f>'NASDAQ '!C101+NYSE!C101+'Amex + Regional '!C101</f>
        <v>23029116409</v>
      </c>
      <c r="D101" s="21">
        <f t="shared" si="66"/>
        <v>0.3852915046904659</v>
      </c>
      <c r="E101" s="13">
        <f>'NASDAQ '!E101+NYSE!E101+'Amex + Regional '!E101</f>
        <v>7954983046</v>
      </c>
      <c r="F101" s="27">
        <f>'NASDAQ '!F101+NYSE!F101+'Amex + Regional '!F101</f>
        <v>30984099455</v>
      </c>
      <c r="G101" s="21">
        <f t="shared" si="67"/>
        <v>0.5183833408315459</v>
      </c>
      <c r="H101" s="30">
        <f>'NASDAQ '!H101+NYSE!H101+'Amex + Regional '!H101</f>
        <v>32664699886</v>
      </c>
      <c r="I101" s="21">
        <f t="shared" si="68"/>
        <v>0.5465008359774031</v>
      </c>
      <c r="J101" s="21" t="s">
        <v>17</v>
      </c>
      <c r="K101" s="21" t="s">
        <v>17</v>
      </c>
      <c r="L101" s="21" t="s">
        <v>17</v>
      </c>
      <c r="M101" s="21" t="s">
        <v>17</v>
      </c>
      <c r="N101" s="32">
        <v>23</v>
      </c>
    </row>
    <row r="102" spans="1:14" ht="12">
      <c r="A102" s="14">
        <v>39692</v>
      </c>
      <c r="B102" s="27">
        <f>'NASDAQ '!B102+NYSE!B102+'Amex + Regional '!B102</f>
        <v>45585803602</v>
      </c>
      <c r="C102" s="27">
        <f>'NASDAQ '!C102+NYSE!C102+'Amex + Regional '!C102</f>
        <v>16493409660</v>
      </c>
      <c r="D102" s="21">
        <f t="shared" si="66"/>
        <v>0.3618102206555459</v>
      </c>
      <c r="E102" s="13">
        <f>'NASDAQ '!E102+NYSE!E102+'Amex + Regional '!E102</f>
        <v>5930495875</v>
      </c>
      <c r="F102" s="27">
        <f>'NASDAQ '!F102+NYSE!F102+'Amex + Regional '!F102</f>
        <v>22423905535</v>
      </c>
      <c r="G102" s="21">
        <f t="shared" si="67"/>
        <v>0.49190545659298607</v>
      </c>
      <c r="H102" s="30">
        <f>'NASDAQ '!H102+NYSE!H102+'Amex + Regional '!H102</f>
        <v>23785216613</v>
      </c>
      <c r="I102" s="21">
        <f t="shared" si="68"/>
        <v>0.5217680666696959</v>
      </c>
      <c r="J102" s="21" t="s">
        <v>17</v>
      </c>
      <c r="K102" s="21" t="s">
        <v>17</v>
      </c>
      <c r="L102" s="21" t="s">
        <v>17</v>
      </c>
      <c r="M102" s="21" t="s">
        <v>17</v>
      </c>
      <c r="N102" s="32">
        <v>21</v>
      </c>
    </row>
    <row r="103" spans="1:14" ht="12">
      <c r="A103" s="14">
        <v>39661</v>
      </c>
      <c r="B103" s="27">
        <f>'NASDAQ '!B103+NYSE!B103+'Amex + Regional '!B103</f>
        <v>26108112626</v>
      </c>
      <c r="C103" s="27">
        <f>'NASDAQ '!C103+NYSE!C103+'Amex + Regional '!C103</f>
        <v>9624794582</v>
      </c>
      <c r="D103" s="21">
        <f t="shared" si="66"/>
        <v>0.3686514885191303</v>
      </c>
      <c r="E103" s="13">
        <f>'NASDAQ '!E103+NYSE!E103+'Amex + Regional '!E103</f>
        <v>3705409851</v>
      </c>
      <c r="F103" s="27">
        <f>'NASDAQ '!F103+NYSE!F103+'Amex + Regional '!F103</f>
        <v>13330204433</v>
      </c>
      <c r="G103" s="21">
        <f t="shared" si="67"/>
        <v>0.5105771000744418</v>
      </c>
      <c r="H103" s="30">
        <f>'NASDAQ '!H103+NYSE!H103+'Amex + Regional '!H103</f>
        <v>13984070426</v>
      </c>
      <c r="I103" s="21">
        <f t="shared" si="68"/>
        <v>0.5356216524082954</v>
      </c>
      <c r="J103" s="21" t="s">
        <v>17</v>
      </c>
      <c r="K103" s="21" t="s">
        <v>17</v>
      </c>
      <c r="L103" s="21" t="s">
        <v>17</v>
      </c>
      <c r="M103" s="21" t="s">
        <v>17</v>
      </c>
      <c r="N103" s="32">
        <v>21</v>
      </c>
    </row>
    <row r="104" spans="1:14" ht="12">
      <c r="A104" s="14">
        <v>39630</v>
      </c>
      <c r="B104" s="27">
        <f>'NASDAQ '!B104+NYSE!B104+'Amex + Regional '!B104</f>
        <v>36914019708</v>
      </c>
      <c r="C104" s="27">
        <f>'NASDAQ '!C104+NYSE!C104+'Amex + Regional '!C104</f>
        <v>14080460194</v>
      </c>
      <c r="D104" s="21">
        <f aca="true" t="shared" si="69" ref="D104:D109">C104/B104</f>
        <v>0.38143936383467025</v>
      </c>
      <c r="E104" s="13">
        <f>'NASDAQ '!E104+NYSE!E104+'Amex + Regional '!E104</f>
        <v>4958066767</v>
      </c>
      <c r="F104" s="27">
        <f>'NASDAQ '!F104+NYSE!F104+'Amex + Regional '!F104</f>
        <v>19038526961</v>
      </c>
      <c r="G104" s="21">
        <f aca="true" t="shared" si="70" ref="G104:G109">F104/B104</f>
        <v>0.5157532859222582</v>
      </c>
      <c r="H104" s="30">
        <f>'NASDAQ '!H104+NYSE!H104+'Amex + Regional '!H104</f>
        <v>20102851045</v>
      </c>
      <c r="I104" s="21">
        <f aca="true" t="shared" si="71" ref="I104:I109">H104/B104</f>
        <v>0.5445858024679797</v>
      </c>
      <c r="J104" s="21" t="s">
        <v>17</v>
      </c>
      <c r="K104" s="21" t="s">
        <v>17</v>
      </c>
      <c r="L104" s="21" t="s">
        <v>17</v>
      </c>
      <c r="M104" s="21" t="s">
        <v>17</v>
      </c>
      <c r="N104" s="32">
        <v>22</v>
      </c>
    </row>
    <row r="105" spans="1:14" ht="12">
      <c r="A105" s="14">
        <v>39600</v>
      </c>
      <c r="B105" s="27">
        <f>'NASDAQ '!B105+NYSE!B105+'Amex + Regional '!B105</f>
        <v>26443530509</v>
      </c>
      <c r="C105" s="27">
        <f>'NASDAQ '!C105+NYSE!C105+'Amex + Regional '!C105</f>
        <v>10011485141</v>
      </c>
      <c r="D105" s="21">
        <f t="shared" si="69"/>
        <v>0.37859865714952895</v>
      </c>
      <c r="E105" s="13">
        <f>'NASDAQ '!E105+NYSE!E105+'Amex + Regional '!E105</f>
        <v>3911802394</v>
      </c>
      <c r="F105" s="27">
        <f>'NASDAQ '!F105+NYSE!F105+'Amex + Regional '!F105</f>
        <v>13923287535</v>
      </c>
      <c r="G105" s="21">
        <f t="shared" si="70"/>
        <v>0.52652907032445</v>
      </c>
      <c r="H105" s="30">
        <f>'NASDAQ '!H105+NYSE!H105+'Amex + Regional '!H105</f>
        <v>14754943064</v>
      </c>
      <c r="I105" s="21">
        <f t="shared" si="71"/>
        <v>0.5579793159229698</v>
      </c>
      <c r="J105" s="21" t="s">
        <v>17</v>
      </c>
      <c r="K105" s="21" t="s">
        <v>17</v>
      </c>
      <c r="L105" s="21" t="s">
        <v>17</v>
      </c>
      <c r="M105" s="21" t="s">
        <v>17</v>
      </c>
      <c r="N105" s="32">
        <v>21</v>
      </c>
    </row>
    <row r="106" spans="1:14" ht="12">
      <c r="A106" s="14">
        <v>39569</v>
      </c>
      <c r="B106" s="27">
        <f>'NASDAQ '!B106+NYSE!B106+'Amex + Regional '!B106</f>
        <v>18851815379</v>
      </c>
      <c r="C106" s="27">
        <f>'NASDAQ '!C106+NYSE!C106+'Amex + Regional '!C106</f>
        <v>6730134507</v>
      </c>
      <c r="D106" s="21">
        <f t="shared" si="69"/>
        <v>0.35700193173422656</v>
      </c>
      <c r="E106" s="13">
        <f>'NASDAQ '!E106+NYSE!E106+'Amex + Regional '!E106</f>
        <v>2985906646</v>
      </c>
      <c r="F106" s="27">
        <f>'NASDAQ '!F106+NYSE!F106+'Amex + Regional '!F106</f>
        <v>9716041153</v>
      </c>
      <c r="G106" s="21">
        <f t="shared" si="70"/>
        <v>0.5153902134975921</v>
      </c>
      <c r="H106" s="30">
        <f>'NASDAQ '!H106+NYSE!H106+'Amex + Regional '!H106</f>
        <v>10321595732</v>
      </c>
      <c r="I106" s="21">
        <f t="shared" si="71"/>
        <v>0.5475120313080167</v>
      </c>
      <c r="J106" s="21" t="s">
        <v>17</v>
      </c>
      <c r="K106" s="21" t="s">
        <v>17</v>
      </c>
      <c r="L106" s="21" t="s">
        <v>17</v>
      </c>
      <c r="M106" s="21" t="s">
        <v>17</v>
      </c>
      <c r="N106" s="32">
        <v>21</v>
      </c>
    </row>
    <row r="107" spans="1:14" ht="12">
      <c r="A107" s="14">
        <v>39539</v>
      </c>
      <c r="B107" s="27">
        <f>'NASDAQ '!B107+NYSE!B107+'Amex + Regional '!B107</f>
        <v>19864199948</v>
      </c>
      <c r="C107" s="27">
        <f>'NASDAQ '!C107+NYSE!C107+'Amex + Regional '!C107</f>
        <v>7378990176</v>
      </c>
      <c r="D107" s="21">
        <f t="shared" si="69"/>
        <v>0.37147180331030366</v>
      </c>
      <c r="E107" s="13">
        <f>'NASDAQ '!E107+NYSE!E107+'Amex + Regional '!E107</f>
        <v>2984691643</v>
      </c>
      <c r="F107" s="27">
        <f>'NASDAQ '!F107+NYSE!F107+'Amex + Regional '!F107</f>
        <v>10363681819</v>
      </c>
      <c r="G107" s="21">
        <f t="shared" si="70"/>
        <v>0.5217266160293283</v>
      </c>
      <c r="H107" s="30">
        <f>'NASDAQ '!H107+NYSE!H107+'Amex + Regional '!H107</f>
        <v>11081364708</v>
      </c>
      <c r="I107" s="21">
        <f t="shared" si="71"/>
        <v>0.5578560796311212</v>
      </c>
      <c r="J107" s="21" t="s">
        <v>17</v>
      </c>
      <c r="K107" s="21" t="s">
        <v>17</v>
      </c>
      <c r="L107" s="21" t="s">
        <v>17</v>
      </c>
      <c r="M107" s="21" t="s">
        <v>17</v>
      </c>
      <c r="N107" s="32">
        <v>22</v>
      </c>
    </row>
    <row r="108" spans="1:14" ht="12">
      <c r="A108" s="14">
        <v>39508</v>
      </c>
      <c r="B108" s="27">
        <f>'NASDAQ '!B108+NYSE!B108+'Amex + Regional '!B108</f>
        <v>26504134659</v>
      </c>
      <c r="C108" s="27">
        <f>'NASDAQ '!C108+NYSE!C108+'Amex + Regional '!C108</f>
        <v>10233341657</v>
      </c>
      <c r="D108" s="21">
        <f t="shared" si="69"/>
        <v>0.38610359435089375</v>
      </c>
      <c r="E108" s="13">
        <f>'NASDAQ '!E108+NYSE!E108+'Amex + Regional '!E108</f>
        <v>3737426030</v>
      </c>
      <c r="F108" s="27">
        <f>'NASDAQ '!F108+NYSE!F108+'Amex + Regional '!F108</f>
        <v>13970767687</v>
      </c>
      <c r="G108" s="21">
        <f t="shared" si="70"/>
        <v>0.527116537353388</v>
      </c>
      <c r="H108" s="30">
        <f>'NASDAQ '!H108+NYSE!H108+'Amex + Regional '!H108</f>
        <v>15079538311</v>
      </c>
      <c r="I108" s="21">
        <f t="shared" si="71"/>
        <v>0.5689504111344169</v>
      </c>
      <c r="J108" s="21" t="s">
        <v>17</v>
      </c>
      <c r="K108" s="21" t="s">
        <v>17</v>
      </c>
      <c r="L108" s="21" t="s">
        <v>17</v>
      </c>
      <c r="M108" s="21" t="s">
        <v>17</v>
      </c>
      <c r="N108" s="32">
        <v>20</v>
      </c>
    </row>
    <row r="109" spans="1:14" ht="12">
      <c r="A109" s="14">
        <v>39479</v>
      </c>
      <c r="B109" s="27">
        <f>'NASDAQ '!B109+NYSE!B109+'Amex + Regional '!B109</f>
        <v>20813176097</v>
      </c>
      <c r="C109" s="27">
        <f>'NASDAQ '!C109+NYSE!C109+'Amex + Regional '!C109</f>
        <v>8122291404</v>
      </c>
      <c r="D109" s="21">
        <f t="shared" si="69"/>
        <v>0.39024757039223545</v>
      </c>
      <c r="E109" s="13">
        <f>'NASDAQ '!E109+NYSE!E109+'Amex + Regional '!E109</f>
        <v>3032780181</v>
      </c>
      <c r="F109" s="27">
        <f>'NASDAQ '!F109+NYSE!F109+'Amex + Regional '!F109</f>
        <v>11155071585</v>
      </c>
      <c r="G109" s="21">
        <f t="shared" si="70"/>
        <v>0.5359620046941267</v>
      </c>
      <c r="H109" s="30">
        <f>'NASDAQ '!H109+NYSE!H109+'Amex + Regional '!H109</f>
        <v>12012591666</v>
      </c>
      <c r="I109" s="21">
        <f t="shared" si="71"/>
        <v>0.5771628323334798</v>
      </c>
      <c r="J109" s="21" t="s">
        <v>17</v>
      </c>
      <c r="K109" s="21" t="s">
        <v>17</v>
      </c>
      <c r="L109" s="21" t="s">
        <v>17</v>
      </c>
      <c r="M109" s="21" t="s">
        <v>17</v>
      </c>
      <c r="N109" s="32">
        <v>20</v>
      </c>
    </row>
    <row r="110" spans="1:14" ht="12">
      <c r="A110" s="14">
        <v>39448</v>
      </c>
      <c r="B110" s="27">
        <f>'NASDAQ '!B110+NYSE!B110+'Amex + Regional '!B110</f>
        <v>29293339819</v>
      </c>
      <c r="C110" s="27">
        <f>'NASDAQ '!C110+NYSE!C110+'Amex + Regional '!C110</f>
        <v>11635914011</v>
      </c>
      <c r="D110" s="21">
        <f aca="true" t="shared" si="72" ref="D110:D115">C110/B110</f>
        <v>0.3972204631802623</v>
      </c>
      <c r="E110" s="13">
        <f>'NASDAQ '!E110+NYSE!E110+'Amex + Regional '!E110</f>
        <v>4403922276</v>
      </c>
      <c r="F110" s="27">
        <f>'NASDAQ '!F110+NYSE!F110+'Amex + Regional '!F110</f>
        <v>16039836287</v>
      </c>
      <c r="G110" s="21">
        <f aca="true" t="shared" si="73" ref="G110:G115">F110/B110</f>
        <v>0.5475591511964223</v>
      </c>
      <c r="H110" s="30">
        <f>'NASDAQ '!H110+NYSE!H110+'Amex + Regional '!H110</f>
        <v>17332771879</v>
      </c>
      <c r="I110" s="21">
        <f aca="true" t="shared" si="74" ref="I110:I115">H110/B110</f>
        <v>0.5916966787022955</v>
      </c>
      <c r="J110" s="21" t="s">
        <v>17</v>
      </c>
      <c r="K110" s="21" t="s">
        <v>17</v>
      </c>
      <c r="L110" s="21" t="s">
        <v>17</v>
      </c>
      <c r="M110" s="21" t="s">
        <v>17</v>
      </c>
      <c r="N110" s="32">
        <v>21</v>
      </c>
    </row>
    <row r="111" spans="1:14" ht="12">
      <c r="A111" s="14">
        <v>39417</v>
      </c>
      <c r="B111" s="27">
        <f>'NASDAQ '!B111+NYSE!B111+'Amex + Regional '!B111</f>
        <v>14874419477</v>
      </c>
      <c r="C111" s="27">
        <f>'NASDAQ '!C111+NYSE!C111+'Amex + Regional '!C111</f>
        <v>5529771714</v>
      </c>
      <c r="D111" s="21">
        <f t="shared" si="72"/>
        <v>0.37176386766223507</v>
      </c>
      <c r="E111" s="13">
        <f>'NASDAQ '!E111+NYSE!E111+'Amex + Regional '!E111</f>
        <v>2377085213</v>
      </c>
      <c r="F111" s="27">
        <f>'NASDAQ '!F111+NYSE!F111+'Amex + Regional '!F111</f>
        <v>7906856927</v>
      </c>
      <c r="G111" s="21">
        <f t="shared" si="73"/>
        <v>0.5315741524720481</v>
      </c>
      <c r="H111" s="30">
        <f>'NASDAQ '!H111+NYSE!H111+'Amex + Regional '!H111</f>
        <v>8577640982</v>
      </c>
      <c r="I111" s="21">
        <f t="shared" si="74"/>
        <v>0.5766706388281858</v>
      </c>
      <c r="J111" s="21" t="s">
        <v>17</v>
      </c>
      <c r="K111" s="21" t="s">
        <v>17</v>
      </c>
      <c r="L111" s="21" t="s">
        <v>17</v>
      </c>
      <c r="M111" s="21" t="s">
        <v>17</v>
      </c>
      <c r="N111" s="4">
        <v>20</v>
      </c>
    </row>
    <row r="112" spans="1:14" ht="12">
      <c r="A112" s="14">
        <v>39387</v>
      </c>
      <c r="B112" s="27">
        <f>'NASDAQ '!B112+NYSE!B112+'Amex + Regional '!B112</f>
        <v>23598887650</v>
      </c>
      <c r="C112" s="27">
        <f>'NASDAQ '!C112+NYSE!C112+'Amex + Regional '!C112</f>
        <v>9177396797</v>
      </c>
      <c r="D112" s="21">
        <f t="shared" si="72"/>
        <v>0.3888910754232096</v>
      </c>
      <c r="E112" s="13">
        <f>'NASDAQ '!E112+NYSE!E112+'Amex + Regional '!E112</f>
        <v>3575714464</v>
      </c>
      <c r="F112" s="27">
        <f>'NASDAQ '!F112+NYSE!F112+'Amex + Regional '!F112</f>
        <v>12753111261</v>
      </c>
      <c r="G112" s="21">
        <f t="shared" si="73"/>
        <v>0.5404115418550247</v>
      </c>
      <c r="H112" s="30">
        <f>'NASDAQ '!H112+NYSE!H112+'Amex + Regional '!H112</f>
        <v>13854249653</v>
      </c>
      <c r="I112" s="21">
        <f t="shared" si="74"/>
        <v>0.587072147572176</v>
      </c>
      <c r="J112" s="21" t="s">
        <v>17</v>
      </c>
      <c r="K112" s="21" t="s">
        <v>17</v>
      </c>
      <c r="L112" s="21" t="s">
        <v>17</v>
      </c>
      <c r="M112" s="21" t="s">
        <v>17</v>
      </c>
      <c r="N112" s="4">
        <v>21</v>
      </c>
    </row>
    <row r="113" spans="1:14" ht="12">
      <c r="A113" s="14">
        <v>39356</v>
      </c>
      <c r="B113" s="27">
        <f>'NASDAQ '!B113+NYSE!B113+'Amex + Regional '!B113</f>
        <v>17316984917</v>
      </c>
      <c r="C113" s="27">
        <f>'NASDAQ '!C113+NYSE!C113+'Amex + Regional '!C113</f>
        <v>6558979667</v>
      </c>
      <c r="D113" s="21">
        <f t="shared" si="72"/>
        <v>0.3787599110605612</v>
      </c>
      <c r="E113" s="13">
        <f>'NASDAQ '!E113+NYSE!E113+'Amex + Regional '!E113</f>
        <v>2718385869</v>
      </c>
      <c r="F113" s="27">
        <f>'NASDAQ '!F113+NYSE!F113+'Amex + Regional '!F113</f>
        <v>9277365536</v>
      </c>
      <c r="G113" s="21">
        <f t="shared" si="73"/>
        <v>0.5357379232277586</v>
      </c>
      <c r="H113" s="30">
        <f>'NASDAQ '!H113+NYSE!H113+'Amex + Regional '!H113</f>
        <v>10023491167</v>
      </c>
      <c r="I113" s="21">
        <f t="shared" si="74"/>
        <v>0.5788242707978563</v>
      </c>
      <c r="J113" s="21" t="s">
        <v>17</v>
      </c>
      <c r="K113" s="21" t="s">
        <v>17</v>
      </c>
      <c r="L113" s="21" t="s">
        <v>17</v>
      </c>
      <c r="M113" s="21" t="s">
        <v>17</v>
      </c>
      <c r="N113" s="4">
        <v>23</v>
      </c>
    </row>
    <row r="114" spans="1:14" ht="12">
      <c r="A114" s="14">
        <v>39326</v>
      </c>
      <c r="B114" s="27">
        <f>'NASDAQ '!B114+NYSE!B114+'Amex + Regional '!B114</f>
        <v>12656048099</v>
      </c>
      <c r="C114" s="27">
        <f>'NASDAQ '!C114+NYSE!C114+'Amex + Regional '!C114</f>
        <v>4623243260</v>
      </c>
      <c r="D114" s="21">
        <f t="shared" si="72"/>
        <v>0.3652991221142166</v>
      </c>
      <c r="E114" s="13">
        <f>'NASDAQ '!E114+NYSE!E114+'Amex + Regional '!E114</f>
        <v>2076213214</v>
      </c>
      <c r="F114" s="27">
        <f>'NASDAQ '!F114+NYSE!F114+'Amex + Regional '!F114</f>
        <v>6699456474</v>
      </c>
      <c r="G114" s="21">
        <f t="shared" si="73"/>
        <v>0.5293482153034286</v>
      </c>
      <c r="H114" s="30">
        <f>'NASDAQ '!H114+NYSE!H114+'Amex + Regional '!H114</f>
        <v>7228156045</v>
      </c>
      <c r="I114" s="21">
        <f t="shared" si="74"/>
        <v>0.5711226749818629</v>
      </c>
      <c r="J114" s="21" t="s">
        <v>17</v>
      </c>
      <c r="K114" s="21" t="s">
        <v>17</v>
      </c>
      <c r="L114" s="21" t="s">
        <v>17</v>
      </c>
      <c r="M114" s="21" t="s">
        <v>17</v>
      </c>
      <c r="N114" s="4">
        <v>19</v>
      </c>
    </row>
    <row r="115" spans="1:14" ht="12">
      <c r="A115" s="14">
        <v>39295</v>
      </c>
      <c r="B115" s="27">
        <f>'NASDAQ '!B115+NYSE!B115+'Amex + Regional '!B115</f>
        <v>24153209444</v>
      </c>
      <c r="C115" s="27">
        <f>'NASDAQ '!C115+NYSE!C115+'Amex + Regional '!C115</f>
        <v>8773385788</v>
      </c>
      <c r="D115" s="21">
        <f t="shared" si="72"/>
        <v>0.3632389231063217</v>
      </c>
      <c r="E115" s="13">
        <f>'NASDAQ '!E115+NYSE!E115+'Amex + Regional '!E115</f>
        <v>3805690053</v>
      </c>
      <c r="F115" s="27">
        <f>'NASDAQ '!F115+NYSE!F115+'Amex + Regional '!F115</f>
        <v>12579075841</v>
      </c>
      <c r="G115" s="21">
        <f t="shared" si="73"/>
        <v>0.5208034928097235</v>
      </c>
      <c r="H115" s="30">
        <f>'NASDAQ '!H115+NYSE!H115+'Amex + Regional '!H115</f>
        <v>13625447532</v>
      </c>
      <c r="I115" s="21">
        <f t="shared" si="74"/>
        <v>0.5641257557754816</v>
      </c>
      <c r="J115" s="21" t="s">
        <v>17</v>
      </c>
      <c r="K115" s="21" t="s">
        <v>17</v>
      </c>
      <c r="L115" s="21" t="s">
        <v>17</v>
      </c>
      <c r="M115" s="21" t="s">
        <v>17</v>
      </c>
      <c r="N115" s="4">
        <v>23</v>
      </c>
    </row>
    <row r="116" spans="1:14" ht="12">
      <c r="A116" s="14">
        <v>39264</v>
      </c>
      <c r="B116" s="27">
        <f>'NASDAQ '!B116+NYSE!B116+'Amex + Regional '!B116</f>
        <v>15544181752</v>
      </c>
      <c r="C116" s="27">
        <f>'NASDAQ '!C116+NYSE!C116+'Amex + Regional '!C116</f>
        <v>5379161161</v>
      </c>
      <c r="D116" s="21">
        <f aca="true" t="shared" si="75" ref="D116:D122">C116/B116</f>
        <v>0.34605624450498257</v>
      </c>
      <c r="E116" s="13">
        <f>'NASDAQ '!E116+NYSE!E116+'Amex + Regional '!E116</f>
        <v>2587600224</v>
      </c>
      <c r="F116" s="27">
        <f>'NASDAQ '!F116+NYSE!F116+'Amex + Regional '!F116</f>
        <v>7966761385</v>
      </c>
      <c r="G116" s="21">
        <f aca="true" t="shared" si="76" ref="G116:G131">F116/B116</f>
        <v>0.5125236897062756</v>
      </c>
      <c r="H116" s="30">
        <f>'NASDAQ '!H116+NYSE!H116+'Amex + Regional '!H116</f>
        <v>8610426461</v>
      </c>
      <c r="I116" s="21">
        <f aca="true" t="shared" si="77" ref="I116:I128">H116/B116</f>
        <v>0.5539324358383891</v>
      </c>
      <c r="J116" s="21" t="s">
        <v>17</v>
      </c>
      <c r="K116" s="21" t="s">
        <v>17</v>
      </c>
      <c r="L116" s="21" t="s">
        <v>17</v>
      </c>
      <c r="M116" s="21" t="s">
        <v>17</v>
      </c>
      <c r="N116" s="4">
        <v>21</v>
      </c>
    </row>
    <row r="117" spans="1:14" ht="12">
      <c r="A117" s="14">
        <v>39234</v>
      </c>
      <c r="B117" s="27">
        <f>'NASDAQ '!B117+NYSE!B117+'Amex + Regional '!B117</f>
        <v>13616471868</v>
      </c>
      <c r="C117" s="27">
        <f>'NASDAQ '!C117+NYSE!C117+'Amex + Regional '!C117</f>
        <v>4785503704</v>
      </c>
      <c r="D117" s="21">
        <f t="shared" si="75"/>
        <v>0.35144960826793814</v>
      </c>
      <c r="E117" s="13">
        <f>'NASDAQ '!E117+NYSE!E117+'Amex + Regional '!E117</f>
        <v>2304051151</v>
      </c>
      <c r="F117" s="27">
        <f>'NASDAQ '!F117+NYSE!F117+'Amex + Regional '!F117</f>
        <v>7089554855</v>
      </c>
      <c r="G117" s="21">
        <f t="shared" si="76"/>
        <v>0.5206601918417006</v>
      </c>
      <c r="H117" s="30">
        <f>'NASDAQ '!H117+NYSE!H117+'Amex + Regional '!H117</f>
        <v>7583502467</v>
      </c>
      <c r="I117" s="21">
        <f t="shared" si="77"/>
        <v>0.5569359332223166</v>
      </c>
      <c r="J117" s="21" t="s">
        <v>17</v>
      </c>
      <c r="K117" s="21" t="s">
        <v>17</v>
      </c>
      <c r="L117" s="21" t="s">
        <v>17</v>
      </c>
      <c r="M117" s="21" t="s">
        <v>17</v>
      </c>
      <c r="N117" s="4">
        <v>21</v>
      </c>
    </row>
    <row r="118" spans="1:14" ht="12">
      <c r="A118" s="14">
        <v>39203</v>
      </c>
      <c r="B118" s="27">
        <f>'NASDAQ '!B118+NYSE!B118+'Amex + Regional '!B118</f>
        <v>10777034397</v>
      </c>
      <c r="C118" s="27">
        <f>'NASDAQ '!C118+NYSE!C118+'Amex + Regional '!C118</f>
        <v>3914139456</v>
      </c>
      <c r="D118" s="21">
        <f t="shared" si="75"/>
        <v>0.36319262904919164</v>
      </c>
      <c r="E118" s="13">
        <f>'NASDAQ '!E118+NYSE!E118+'Amex + Regional '!E118</f>
        <v>1916114447</v>
      </c>
      <c r="F118" s="27">
        <f>'NASDAQ '!F118+NYSE!F118+'Amex + Regional '!F118</f>
        <v>5830253903</v>
      </c>
      <c r="G118" s="21">
        <f t="shared" si="76"/>
        <v>0.5409887069324902</v>
      </c>
      <c r="H118" s="30">
        <f>'NASDAQ '!H118+NYSE!H118+'Amex + Regional '!H118</f>
        <v>6203732778</v>
      </c>
      <c r="I118" s="21">
        <f t="shared" si="77"/>
        <v>0.575643776336738</v>
      </c>
      <c r="J118" s="21" t="s">
        <v>17</v>
      </c>
      <c r="K118" s="21" t="s">
        <v>17</v>
      </c>
      <c r="L118" s="21" t="s">
        <v>17</v>
      </c>
      <c r="M118" s="21" t="s">
        <v>17</v>
      </c>
      <c r="N118" s="4" t="s">
        <v>14</v>
      </c>
    </row>
    <row r="119" spans="1:14" ht="12">
      <c r="A119" s="14">
        <v>39173</v>
      </c>
      <c r="B119" s="27">
        <f>'NASDAQ '!B119+NYSE!B119+'Amex + Regional '!B119</f>
        <v>8137309096</v>
      </c>
      <c r="C119" s="27">
        <f>'NASDAQ '!C119+NYSE!C119+'Amex + Regional '!C119</f>
        <v>2832499358</v>
      </c>
      <c r="D119" s="21">
        <f t="shared" si="75"/>
        <v>0.3480879642869105</v>
      </c>
      <c r="E119" s="13">
        <f>'NASDAQ '!E119+NYSE!E119+'Amex + Regional '!E119</f>
        <v>1470783391</v>
      </c>
      <c r="F119" s="27">
        <f>'NASDAQ '!F119+NYSE!F119+'Amex + Regional '!F119</f>
        <v>4303282749</v>
      </c>
      <c r="G119" s="21">
        <f t="shared" si="76"/>
        <v>0.5288336350791116</v>
      </c>
      <c r="H119" s="30">
        <f>'NASDAQ '!H119+NYSE!H119+'Amex + Regional '!H119</f>
        <v>4614849782</v>
      </c>
      <c r="I119" s="21">
        <f t="shared" si="77"/>
        <v>0.5671223407586286</v>
      </c>
      <c r="J119" s="21" t="s">
        <v>17</v>
      </c>
      <c r="K119" s="21" t="s">
        <v>17</v>
      </c>
      <c r="L119" s="21" t="s">
        <v>17</v>
      </c>
      <c r="M119" s="21" t="s">
        <v>17</v>
      </c>
      <c r="N119" s="4">
        <v>20</v>
      </c>
    </row>
    <row r="120" spans="1:14" ht="12">
      <c r="A120" s="14">
        <v>39142</v>
      </c>
      <c r="B120" s="27">
        <f>'NASDAQ '!B120+NYSE!B120+'Amex + Regional '!B120</f>
        <v>12255857862</v>
      </c>
      <c r="C120" s="27">
        <f>'NASDAQ '!C120+NYSE!C120+'Amex + Regional '!C120</f>
        <v>4135254535</v>
      </c>
      <c r="D120" s="21">
        <f t="shared" si="75"/>
        <v>0.33741045152143917</v>
      </c>
      <c r="E120" s="13">
        <f>'NASDAQ '!E120+NYSE!E120+'Amex + Regional '!E120</f>
        <v>2466470104</v>
      </c>
      <c r="F120" s="27">
        <f>'NASDAQ '!F120+NYSE!F120+'Amex + Regional '!F120</f>
        <v>6601724639</v>
      </c>
      <c r="G120" s="21">
        <f t="shared" si="76"/>
        <v>0.5386587143335785</v>
      </c>
      <c r="H120" s="30">
        <f>'NASDAQ '!H120+NYSE!H120+'Amex + Regional '!H120</f>
        <v>6996309721</v>
      </c>
      <c r="I120" s="21">
        <f t="shared" si="77"/>
        <v>0.5708543457159752</v>
      </c>
      <c r="J120" s="21" t="s">
        <v>17</v>
      </c>
      <c r="K120" s="21" t="s">
        <v>17</v>
      </c>
      <c r="L120" s="21" t="s">
        <v>17</v>
      </c>
      <c r="M120" s="21" t="s">
        <v>17</v>
      </c>
      <c r="N120" s="4">
        <v>22</v>
      </c>
    </row>
    <row r="121" spans="1:14" ht="12">
      <c r="A121" s="14">
        <v>39114</v>
      </c>
      <c r="B121" s="27">
        <f>'NASDAQ '!B121+NYSE!B121+'Amex + Regional '!B121</f>
        <v>8668975032</v>
      </c>
      <c r="C121" s="27">
        <f>'NASDAQ '!C121+NYSE!C121+'Amex + Regional '!C121</f>
        <v>2720059510</v>
      </c>
      <c r="D121" s="21">
        <f t="shared" si="75"/>
        <v>0.31376944794042866</v>
      </c>
      <c r="E121" s="13">
        <f>'NASDAQ '!E121+NYSE!E121+'Amex + Regional '!E121</f>
        <v>1937083039</v>
      </c>
      <c r="F121" s="27">
        <f>'NASDAQ '!F121+NYSE!F121+'Amex + Regional '!F121</f>
        <v>4657142549</v>
      </c>
      <c r="G121" s="21">
        <f t="shared" si="76"/>
        <v>0.537219513472928</v>
      </c>
      <c r="H121" s="30">
        <f>'NASDAQ '!H121+NYSE!H121+'Amex + Regional '!H121</f>
        <v>4979135725</v>
      </c>
      <c r="I121" s="21">
        <f t="shared" si="77"/>
        <v>0.5743626791656908</v>
      </c>
      <c r="J121" s="21" t="s">
        <v>17</v>
      </c>
      <c r="K121" s="21" t="s">
        <v>17</v>
      </c>
      <c r="L121" s="21" t="s">
        <v>17</v>
      </c>
      <c r="M121" s="21" t="s">
        <v>17</v>
      </c>
      <c r="N121" s="4">
        <v>19</v>
      </c>
    </row>
    <row r="122" spans="1:14" ht="12">
      <c r="A122" s="14">
        <v>39083</v>
      </c>
      <c r="B122" s="27">
        <f>'NASDAQ '!B122+NYSE!B122+'Amex + Regional '!B122</f>
        <v>9381167766</v>
      </c>
      <c r="C122" s="27">
        <f>'NASDAQ '!C122+NYSE!C122+'Amex + Regional '!C122</f>
        <v>3021735457</v>
      </c>
      <c r="D122" s="21">
        <f t="shared" si="75"/>
        <v>0.322106536453982</v>
      </c>
      <c r="E122" s="13">
        <f>'NASDAQ '!E122+NYSE!E122+'Amex + Regional '!E122</f>
        <v>1953858435</v>
      </c>
      <c r="F122" s="27">
        <f>'NASDAQ '!F122+NYSE!F122+'Amex + Regional '!F122</f>
        <v>4975593892</v>
      </c>
      <c r="G122" s="21">
        <f t="shared" si="76"/>
        <v>0.5303810800647822</v>
      </c>
      <c r="H122" s="30">
        <f>'NASDAQ '!H122+NYSE!H122+'Amex + Regional '!H122</f>
        <v>5421855299</v>
      </c>
      <c r="I122" s="21">
        <f t="shared" si="77"/>
        <v>0.5779510007965463</v>
      </c>
      <c r="J122" s="21" t="s">
        <v>17</v>
      </c>
      <c r="K122" s="21" t="s">
        <v>17</v>
      </c>
      <c r="L122" s="21" t="s">
        <v>17</v>
      </c>
      <c r="M122" s="21" t="s">
        <v>17</v>
      </c>
      <c r="N122" s="4">
        <v>20</v>
      </c>
    </row>
    <row r="123" spans="1:14" ht="12">
      <c r="A123" s="14">
        <v>39052</v>
      </c>
      <c r="B123" s="27">
        <f>'NASDAQ '!B123+NYSE!B123+'Amex + Regional '!B123</f>
        <v>7075893390</v>
      </c>
      <c r="C123" s="27">
        <f>'NASDAQ '!C123+NYSE!C123+'Amex + Regional '!C123</f>
        <v>2138924831</v>
      </c>
      <c r="D123" s="21">
        <f aca="true" t="shared" si="78" ref="D123:D131">C123/B123</f>
        <v>0.3022833602924026</v>
      </c>
      <c r="E123" s="13">
        <f>'NASDAQ '!E123+NYSE!E123+'Amex + Regional '!E123</f>
        <v>1524617973</v>
      </c>
      <c r="F123" s="27">
        <f>'NASDAQ '!F123+NYSE!F123+'Amex + Regional '!F123</f>
        <v>3663542804</v>
      </c>
      <c r="G123" s="21">
        <f t="shared" si="76"/>
        <v>0.5177498588626983</v>
      </c>
      <c r="H123" s="30">
        <f>'NASDAQ '!H123+NYSE!H123+'Amex + Regional '!H123</f>
        <v>3928578291</v>
      </c>
      <c r="I123" s="21">
        <f t="shared" si="77"/>
        <v>0.555205975340451</v>
      </c>
      <c r="J123" s="21" t="s">
        <v>17</v>
      </c>
      <c r="K123" s="21" t="s">
        <v>17</v>
      </c>
      <c r="L123" s="21" t="s">
        <v>17</v>
      </c>
      <c r="M123" s="21" t="s">
        <v>17</v>
      </c>
      <c r="N123" s="4">
        <v>20</v>
      </c>
    </row>
    <row r="124" spans="1:14" ht="12">
      <c r="A124" s="14">
        <v>39022</v>
      </c>
      <c r="B124" s="27">
        <f>'NASDAQ '!B124+NYSE!B124+'Amex + Regional '!B124</f>
        <v>8571632824</v>
      </c>
      <c r="C124" s="27">
        <f>'NASDAQ '!C124+NYSE!C124+'Amex + Regional '!C124</f>
        <v>2440056661</v>
      </c>
      <c r="D124" s="21">
        <f t="shared" si="78"/>
        <v>0.28466649366594476</v>
      </c>
      <c r="E124" s="13">
        <f>'NASDAQ '!E124+NYSE!E124+'Amex + Regional '!E124</f>
        <v>1941326000</v>
      </c>
      <c r="F124" s="27">
        <f>'NASDAQ '!F124+NYSE!F124+'Amex + Regional '!F124</f>
        <v>4381382661</v>
      </c>
      <c r="G124" s="21">
        <f t="shared" si="76"/>
        <v>0.511149130038844</v>
      </c>
      <c r="H124" s="30">
        <f>'NASDAQ '!H124+NYSE!H124+'Amex + Regional '!H124</f>
        <v>4730912521</v>
      </c>
      <c r="I124" s="21">
        <f t="shared" si="77"/>
        <v>0.5519266419991486</v>
      </c>
      <c r="J124" s="21" t="s">
        <v>17</v>
      </c>
      <c r="K124" s="21" t="s">
        <v>17</v>
      </c>
      <c r="L124" s="21" t="s">
        <v>17</v>
      </c>
      <c r="M124" s="21" t="s">
        <v>17</v>
      </c>
      <c r="N124" s="4">
        <v>21</v>
      </c>
    </row>
    <row r="125" spans="1:14" ht="12">
      <c r="A125" s="14">
        <v>38991</v>
      </c>
      <c r="B125" s="27">
        <f>'NASDAQ '!B125+NYSE!B125+'Amex + Regional '!B125</f>
        <v>8700808935</v>
      </c>
      <c r="C125" s="27">
        <f>'NASDAQ '!C125+NYSE!C125+'Amex + Regional '!C125</f>
        <v>2937879844</v>
      </c>
      <c r="D125" s="21">
        <f t="shared" si="78"/>
        <v>0.33765594279194455</v>
      </c>
      <c r="E125" s="13">
        <f>'NASDAQ '!E125+NYSE!E125+'Amex + Regional '!E125</f>
        <v>1784473108</v>
      </c>
      <c r="F125" s="27">
        <f>'NASDAQ '!F125+NYSE!F125+'Amex + Regional '!F125</f>
        <v>4722352952</v>
      </c>
      <c r="G125" s="21">
        <f t="shared" si="76"/>
        <v>0.5427487245471849</v>
      </c>
      <c r="H125" s="30">
        <f>'NASDAQ '!H125+NYSE!H125+'Amex + Regional '!H125</f>
        <v>5055271120</v>
      </c>
      <c r="I125" s="21">
        <f t="shared" si="77"/>
        <v>0.5810116229152663</v>
      </c>
      <c r="J125" s="21" t="s">
        <v>17</v>
      </c>
      <c r="K125" s="21" t="s">
        <v>17</v>
      </c>
      <c r="L125" s="21" t="s">
        <v>17</v>
      </c>
      <c r="M125" s="21" t="s">
        <v>17</v>
      </c>
      <c r="N125" s="4">
        <v>22</v>
      </c>
    </row>
    <row r="126" spans="1:14" ht="12">
      <c r="A126" s="1">
        <v>38961</v>
      </c>
      <c r="B126" s="27">
        <f>'NASDAQ '!B126+NYSE!B126+'Amex + Regional '!B126</f>
        <v>8234875628</v>
      </c>
      <c r="C126" s="27">
        <f>'NASDAQ '!C126+NYSE!C126+'Amex + Regional '!C126</f>
        <v>2677850136</v>
      </c>
      <c r="D126" s="11">
        <f t="shared" si="78"/>
        <v>0.3251840412616369</v>
      </c>
      <c r="E126" s="13">
        <f>'NASDAQ '!E126+NYSE!E126+'Amex + Regional '!E126</f>
        <v>1707756418</v>
      </c>
      <c r="F126" s="27">
        <f>'NASDAQ '!F126+NYSE!F126+'Amex + Regional '!F126</f>
        <v>4385606554</v>
      </c>
      <c r="G126" s="11">
        <f t="shared" si="76"/>
        <v>0.5325650018426726</v>
      </c>
      <c r="H126" s="30">
        <f>'NASDAQ '!H126+NYSE!H126+'Amex + Regional '!H126</f>
        <v>4659082952</v>
      </c>
      <c r="I126" s="21">
        <f t="shared" si="77"/>
        <v>0.5657745377669473</v>
      </c>
      <c r="J126" s="21" t="s">
        <v>17</v>
      </c>
      <c r="K126" s="21" t="s">
        <v>17</v>
      </c>
      <c r="L126" s="21" t="s">
        <v>17</v>
      </c>
      <c r="M126" s="21" t="s">
        <v>17</v>
      </c>
      <c r="N126" s="4">
        <v>20</v>
      </c>
    </row>
    <row r="127" spans="1:14" ht="12">
      <c r="A127" s="1">
        <v>38930</v>
      </c>
      <c r="B127" s="27">
        <f>'NASDAQ '!B127+NYSE!B127+'Amex + Regional '!B127</f>
        <v>7855645676</v>
      </c>
      <c r="C127" s="27">
        <f>'NASDAQ '!C127+NYSE!C127+'Amex + Regional '!C127</f>
        <v>2638017563</v>
      </c>
      <c r="D127" s="11">
        <f t="shared" si="78"/>
        <v>0.33581167886167274</v>
      </c>
      <c r="E127" s="13">
        <f>'NASDAQ '!E127+NYSE!E127+'Amex + Regional '!E127</f>
        <v>1589972368</v>
      </c>
      <c r="F127" s="27">
        <f>'NASDAQ '!F127+NYSE!F127+'Amex + Regional '!F127</f>
        <v>4227989931</v>
      </c>
      <c r="G127" s="11">
        <f t="shared" si="76"/>
        <v>0.5382103655612993</v>
      </c>
      <c r="H127" s="30">
        <f>'NASDAQ '!H127+NYSE!H127+'Amex + Regional '!H127</f>
        <v>4482235689</v>
      </c>
      <c r="I127" s="21">
        <f t="shared" si="77"/>
        <v>0.5705750836871121</v>
      </c>
      <c r="J127" s="21" t="s">
        <v>17</v>
      </c>
      <c r="K127" s="21" t="s">
        <v>17</v>
      </c>
      <c r="L127" s="21" t="s">
        <v>17</v>
      </c>
      <c r="M127" s="21" t="s">
        <v>17</v>
      </c>
      <c r="N127" s="4">
        <v>23</v>
      </c>
    </row>
    <row r="128" spans="1:14" ht="12">
      <c r="A128" s="1">
        <v>38899</v>
      </c>
      <c r="B128" s="27">
        <f>'NASDAQ '!B128+NYSE!B128+'Amex + Regional '!B128</f>
        <v>8923610640</v>
      </c>
      <c r="C128" s="27">
        <f>'NASDAQ '!C128+NYSE!C128+'Amex + Regional '!C128</f>
        <v>2900261715</v>
      </c>
      <c r="D128" s="11">
        <f t="shared" si="78"/>
        <v>0.32500989027912136</v>
      </c>
      <c r="E128" s="13">
        <f>'NASDAQ '!E128+NYSE!E128+'Amex + Regional '!E128</f>
        <v>1977617231</v>
      </c>
      <c r="F128" s="27">
        <f>'NASDAQ '!F128+NYSE!F128+'Amex + Regional '!F128</f>
        <v>4877878946</v>
      </c>
      <c r="G128" s="11">
        <f t="shared" si="76"/>
        <v>0.5466261519899752</v>
      </c>
      <c r="H128" s="30">
        <f>'NASDAQ '!H128+NYSE!H128+'Amex + Regional '!H128</f>
        <v>5143005889</v>
      </c>
      <c r="I128" s="21">
        <f t="shared" si="77"/>
        <v>0.5763368771320574</v>
      </c>
      <c r="J128" s="21" t="s">
        <v>17</v>
      </c>
      <c r="K128" s="21" t="s">
        <v>17</v>
      </c>
      <c r="L128" s="21" t="s">
        <v>17</v>
      </c>
      <c r="M128" s="21" t="s">
        <v>17</v>
      </c>
      <c r="N128" s="4">
        <v>20</v>
      </c>
    </row>
    <row r="129" spans="1:14" ht="12">
      <c r="A129" s="1">
        <v>38869</v>
      </c>
      <c r="B129" s="27">
        <f>'NASDAQ '!B129+NYSE!B129+'Amex + Regional '!B129</f>
        <v>11592907838</v>
      </c>
      <c r="C129" s="27">
        <f>'NASDAQ '!C129+NYSE!C129+'Amex + Regional '!C129</f>
        <v>3736697633</v>
      </c>
      <c r="D129" s="11">
        <f t="shared" si="78"/>
        <v>0.3223261743487346</v>
      </c>
      <c r="E129" s="13">
        <f>'NASDAQ '!E129+NYSE!E129+'Amex + Regional '!E129</f>
        <v>2412266994</v>
      </c>
      <c r="F129" s="27">
        <f>'NASDAQ '!F129+NYSE!F129+'Amex + Regional '!F129</f>
        <v>6148964627</v>
      </c>
      <c r="G129" s="11">
        <f t="shared" si="76"/>
        <v>0.530407445045368</v>
      </c>
      <c r="H129" s="16"/>
      <c r="I129" s="11"/>
      <c r="J129" s="21" t="s">
        <v>17</v>
      </c>
      <c r="K129" s="21" t="s">
        <v>17</v>
      </c>
      <c r="L129" s="21" t="s">
        <v>17</v>
      </c>
      <c r="M129" s="21" t="s">
        <v>17</v>
      </c>
      <c r="N129" s="4">
        <v>22</v>
      </c>
    </row>
    <row r="130" spans="1:14" ht="12">
      <c r="A130" s="1">
        <v>38838</v>
      </c>
      <c r="B130" s="27">
        <f>'NASDAQ '!B130+NYSE!B130+'Amex + Regional '!B130</f>
        <v>10011942260</v>
      </c>
      <c r="C130" s="27">
        <f>'NASDAQ '!C130+NYSE!C130+'Amex + Regional '!C130</f>
        <v>3242831061</v>
      </c>
      <c r="D130" s="11">
        <f t="shared" si="78"/>
        <v>0.3238963007163807</v>
      </c>
      <c r="E130" s="13">
        <f>'NASDAQ '!E130+NYSE!E130+'Amex + Regional '!E130</f>
        <v>2130958720</v>
      </c>
      <c r="F130" s="27">
        <f>'NASDAQ '!F130+NYSE!F130+'Amex + Regional '!F130</f>
        <v>5373789781</v>
      </c>
      <c r="G130" s="11">
        <f t="shared" si="76"/>
        <v>0.5367379916352014</v>
      </c>
      <c r="H130" s="16"/>
      <c r="I130" s="11"/>
      <c r="J130" s="21" t="s">
        <v>17</v>
      </c>
      <c r="K130" s="21" t="s">
        <v>17</v>
      </c>
      <c r="L130" s="21" t="s">
        <v>17</v>
      </c>
      <c r="M130" s="21" t="s">
        <v>17</v>
      </c>
      <c r="N130" s="4">
        <v>22</v>
      </c>
    </row>
    <row r="131" spans="1:14" ht="12">
      <c r="A131" s="1">
        <v>38808</v>
      </c>
      <c r="B131" s="27">
        <f>'NASDAQ '!B131+NYSE!B131+'Amex + Regional '!B131</f>
        <v>6988064295</v>
      </c>
      <c r="C131" s="27">
        <f>'NASDAQ '!C131+NYSE!C131+'Amex + Regional '!C131</f>
        <v>2245497424</v>
      </c>
      <c r="D131" s="11">
        <f t="shared" si="78"/>
        <v>0.32133325184295547</v>
      </c>
      <c r="E131" s="13">
        <f>'NASDAQ '!E131+NYSE!E131+'Amex + Regional '!E131</f>
        <v>1516481182</v>
      </c>
      <c r="F131" s="27">
        <f>'NASDAQ '!F131+NYSE!F131+'Amex + Regional '!F131</f>
        <v>3761978606</v>
      </c>
      <c r="G131" s="11">
        <f t="shared" si="76"/>
        <v>0.5383434449353475</v>
      </c>
      <c r="H131" s="16"/>
      <c r="I131" s="11"/>
      <c r="J131" s="21" t="s">
        <v>17</v>
      </c>
      <c r="K131" s="21" t="s">
        <v>17</v>
      </c>
      <c r="L131" s="21" t="s">
        <v>17</v>
      </c>
      <c r="M131" s="21" t="s">
        <v>17</v>
      </c>
      <c r="N131" s="9">
        <v>19</v>
      </c>
    </row>
    <row r="132" spans="1:14" ht="12">
      <c r="A132" s="1"/>
      <c r="B132" s="6"/>
      <c r="C132" s="12"/>
      <c r="D132" s="11"/>
      <c r="E132" s="5"/>
      <c r="F132" s="5"/>
      <c r="G132" s="11"/>
      <c r="H132" s="2"/>
      <c r="I132" s="2"/>
      <c r="J132" s="2"/>
      <c r="K132" s="2"/>
      <c r="L132" s="2"/>
      <c r="M132" s="2"/>
      <c r="N132" s="4"/>
    </row>
    <row r="133" spans="1:14" ht="12">
      <c r="A133" s="26" t="s">
        <v>15</v>
      </c>
      <c r="B133" s="6"/>
      <c r="C133" s="6"/>
      <c r="D133" s="11"/>
      <c r="E133" s="6"/>
      <c r="F133" s="6"/>
      <c r="G133" s="11"/>
      <c r="H133" s="6"/>
      <c r="I133" s="6"/>
      <c r="J133" s="6"/>
      <c r="K133" s="6"/>
      <c r="L133" s="6"/>
      <c r="M133" s="6"/>
      <c r="N133" s="4"/>
    </row>
    <row r="136" spans="1:2" ht="12">
      <c r="A136" s="7">
        <v>1</v>
      </c>
      <c r="B136" s="7" t="s">
        <v>22</v>
      </c>
    </row>
    <row r="139" spans="1:2" ht="12">
      <c r="A139" s="7">
        <v>2</v>
      </c>
      <c r="B139" s="7" t="s">
        <v>23</v>
      </c>
    </row>
    <row r="142" spans="1:2" ht="12">
      <c r="A142" s="7">
        <v>3</v>
      </c>
      <c r="B142" s="42" t="s">
        <v>24</v>
      </c>
    </row>
    <row r="145" spans="1:2" ht="12">
      <c r="A145" s="7">
        <v>4</v>
      </c>
      <c r="B145" s="42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1"/>
  <sheetViews>
    <sheetView zoomScalePageLayoutView="0" workbookViewId="0" topLeftCell="A1">
      <pane xSplit="1" ySplit="2" topLeftCell="B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3" sqref="B3:N3"/>
    </sheetView>
  </sheetViews>
  <sheetFormatPr defaultColWidth="9.140625" defaultRowHeight="12.75"/>
  <cols>
    <col min="1" max="1" width="8.421875" style="7" customWidth="1"/>
    <col min="2" max="2" width="16.00390625" style="7" bestFit="1" customWidth="1"/>
    <col min="3" max="3" width="15.7109375" style="7" bestFit="1" customWidth="1"/>
    <col min="4" max="4" width="15.28125" style="7" bestFit="1" customWidth="1"/>
    <col min="5" max="5" width="17.57421875" style="7" bestFit="1" customWidth="1"/>
    <col min="6" max="6" width="16.57421875" style="7" bestFit="1" customWidth="1"/>
    <col min="7" max="7" width="10.8515625" style="7" bestFit="1" customWidth="1"/>
    <col min="8" max="8" width="15.7109375" style="7" bestFit="1" customWidth="1"/>
    <col min="9" max="9" width="15.28125" style="7" bestFit="1" customWidth="1"/>
    <col min="10" max="10" width="14.57421875" style="38" bestFit="1" customWidth="1"/>
    <col min="11" max="13" width="15.140625" style="7" customWidth="1"/>
    <col min="14" max="14" width="9.140625" style="7" bestFit="1" customWidth="1"/>
    <col min="15" max="16384" width="9.140625" style="7" customWidth="1"/>
  </cols>
  <sheetData>
    <row r="1" spans="1:14" s="53" customFormat="1" ht="12">
      <c r="A1" s="17" t="s">
        <v>6</v>
      </c>
      <c r="B1" s="18"/>
      <c r="C1" s="18"/>
      <c r="D1" s="18"/>
      <c r="E1" s="18"/>
      <c r="F1" s="18"/>
      <c r="G1" s="18"/>
      <c r="H1" s="18"/>
      <c r="I1" s="18"/>
      <c r="J1" s="36"/>
      <c r="K1" s="18"/>
      <c r="L1" s="18"/>
      <c r="M1" s="18"/>
      <c r="N1" s="19"/>
    </row>
    <row r="2" spans="1:14" s="22" customFormat="1" ht="37.5">
      <c r="A2" s="20" t="s">
        <v>0</v>
      </c>
      <c r="B2" s="20" t="s">
        <v>3</v>
      </c>
      <c r="C2" s="20" t="s">
        <v>4</v>
      </c>
      <c r="D2" s="20" t="s">
        <v>5</v>
      </c>
      <c r="E2" s="20" t="s">
        <v>2</v>
      </c>
      <c r="F2" s="20" t="s">
        <v>11</v>
      </c>
      <c r="G2" s="20" t="s">
        <v>12</v>
      </c>
      <c r="H2" s="20" t="s">
        <v>10</v>
      </c>
      <c r="I2" s="20" t="s">
        <v>13</v>
      </c>
      <c r="J2" s="37" t="s">
        <v>18</v>
      </c>
      <c r="K2" s="20" t="s">
        <v>19</v>
      </c>
      <c r="L2" s="37" t="s">
        <v>20</v>
      </c>
      <c r="M2" s="20" t="s">
        <v>21</v>
      </c>
      <c r="N2" s="20" t="s">
        <v>1</v>
      </c>
    </row>
    <row r="3" spans="1:14" s="22" customFormat="1" ht="12">
      <c r="A3" s="47">
        <v>42705</v>
      </c>
      <c r="B3" s="31">
        <v>1579517346</v>
      </c>
      <c r="C3" s="27">
        <v>246555558</v>
      </c>
      <c r="D3" s="21">
        <v>0.156095505139201</v>
      </c>
      <c r="E3" s="31">
        <v>662954336</v>
      </c>
      <c r="F3" s="31">
        <v>909509894</v>
      </c>
      <c r="G3" s="21">
        <v>0.57581507180232</v>
      </c>
      <c r="H3" s="30">
        <v>920063208</v>
      </c>
      <c r="I3" s="21">
        <v>0.582496425461858</v>
      </c>
      <c r="J3" s="31">
        <v>38465506</v>
      </c>
      <c r="K3" s="21">
        <v>0.0243526961558294</v>
      </c>
      <c r="L3" s="31">
        <v>27752260</v>
      </c>
      <c r="M3" s="21">
        <v>0.0175700887807787</v>
      </c>
      <c r="N3" s="4">
        <v>21</v>
      </c>
    </row>
    <row r="4" spans="1:14" s="22" customFormat="1" ht="12">
      <c r="A4" s="47">
        <v>42675</v>
      </c>
      <c r="B4" s="31">
        <v>1725796887</v>
      </c>
      <c r="C4" s="27">
        <v>282880700</v>
      </c>
      <c r="D4" s="21">
        <v>0.163913089733137</v>
      </c>
      <c r="E4" s="31">
        <v>656305433</v>
      </c>
      <c r="F4" s="31">
        <v>939186133</v>
      </c>
      <c r="G4" s="21">
        <v>0.544204326751692</v>
      </c>
      <c r="H4" s="30">
        <v>950645288</v>
      </c>
      <c r="I4" s="21">
        <v>0.550844247756486</v>
      </c>
      <c r="J4" s="31">
        <v>42406819</v>
      </c>
      <c r="K4" s="21">
        <v>0.0245723116778342</v>
      </c>
      <c r="L4" s="31">
        <v>36148981</v>
      </c>
      <c r="M4" s="21">
        <v>0.0209462546098566</v>
      </c>
      <c r="N4" s="4">
        <v>21</v>
      </c>
    </row>
    <row r="5" spans="1:14" s="22" customFormat="1" ht="12">
      <c r="A5" s="47">
        <v>42644</v>
      </c>
      <c r="B5" s="31">
        <v>1169487423</v>
      </c>
      <c r="C5" s="27">
        <v>191149871</v>
      </c>
      <c r="D5" s="21">
        <v>0.163447564497665</v>
      </c>
      <c r="E5" s="31">
        <v>438364864</v>
      </c>
      <c r="F5" s="31">
        <v>629514735</v>
      </c>
      <c r="G5" s="21">
        <v>0.538282603659946</v>
      </c>
      <c r="H5" s="30">
        <v>636928931</v>
      </c>
      <c r="I5" s="21">
        <v>0.544622300739356</v>
      </c>
      <c r="J5" s="31">
        <v>30708643</v>
      </c>
      <c r="K5" s="21">
        <v>0.0262582071393512</v>
      </c>
      <c r="L5" s="31">
        <v>22517629</v>
      </c>
      <c r="M5" s="21">
        <v>0.0192542720487213</v>
      </c>
      <c r="N5" s="4">
        <v>21</v>
      </c>
    </row>
    <row r="6" spans="1:14" s="22" customFormat="1" ht="12">
      <c r="A6" s="47">
        <v>42614</v>
      </c>
      <c r="B6" s="31">
        <v>1404618140</v>
      </c>
      <c r="C6" s="27">
        <v>232010552</v>
      </c>
      <c r="D6" s="21">
        <v>0.165176958343995</v>
      </c>
      <c r="E6" s="31">
        <v>513465856</v>
      </c>
      <c r="F6" s="31">
        <v>745476408</v>
      </c>
      <c r="G6" s="21">
        <v>0.530732436646447</v>
      </c>
      <c r="H6" s="30">
        <v>753924950</v>
      </c>
      <c r="I6" s="21">
        <v>0.536747268549444</v>
      </c>
      <c r="J6" s="31">
        <v>36773086</v>
      </c>
      <c r="K6" s="21">
        <v>0.0261801303520115</v>
      </c>
      <c r="L6" s="31">
        <v>25732573</v>
      </c>
      <c r="M6" s="21">
        <v>0.0183199776987075</v>
      </c>
      <c r="N6" s="4">
        <v>21</v>
      </c>
    </row>
    <row r="7" spans="1:14" s="22" customFormat="1" ht="12">
      <c r="A7" s="47">
        <v>42583</v>
      </c>
      <c r="B7" s="31">
        <v>1137190572</v>
      </c>
      <c r="C7" s="27">
        <v>172519139</v>
      </c>
      <c r="D7" s="21">
        <v>0.151706445030218</v>
      </c>
      <c r="E7" s="31">
        <v>459355229</v>
      </c>
      <c r="F7" s="31">
        <v>631874368</v>
      </c>
      <c r="G7" s="21">
        <v>0.555645099034465</v>
      </c>
      <c r="H7" s="30">
        <v>637957641</v>
      </c>
      <c r="I7" s="21">
        <v>0.560994486507227</v>
      </c>
      <c r="J7" s="31">
        <v>27426710</v>
      </c>
      <c r="K7" s="21">
        <v>0.0241179540837769</v>
      </c>
      <c r="L7" s="31">
        <v>19163639</v>
      </c>
      <c r="M7" s="21">
        <v>0.016851739252724</v>
      </c>
      <c r="N7" s="4">
        <v>23</v>
      </c>
    </row>
    <row r="8" spans="1:14" s="22" customFormat="1" ht="12">
      <c r="A8" s="47">
        <v>42552</v>
      </c>
      <c r="B8" s="31">
        <v>1208327143</v>
      </c>
      <c r="C8" s="27">
        <v>203245443</v>
      </c>
      <c r="D8" s="21">
        <v>0.168203986956205</v>
      </c>
      <c r="E8" s="31">
        <v>487929542</v>
      </c>
      <c r="F8" s="31">
        <v>691174985</v>
      </c>
      <c r="G8" s="21">
        <v>0.572009814563936</v>
      </c>
      <c r="H8" s="30">
        <v>700391872</v>
      </c>
      <c r="I8" s="21">
        <v>0.579637622193181</v>
      </c>
      <c r="J8" s="31">
        <v>27599867</v>
      </c>
      <c r="K8" s="21">
        <v>0.0228413862585887</v>
      </c>
      <c r="L8" s="31">
        <v>21199703</v>
      </c>
      <c r="M8" s="21">
        <v>0.0175446716750614</v>
      </c>
      <c r="N8" s="4">
        <v>20</v>
      </c>
    </row>
    <row r="9" spans="1:14" s="22" customFormat="1" ht="12">
      <c r="A9" s="14">
        <v>42522</v>
      </c>
      <c r="B9" s="31">
        <v>1534429511</v>
      </c>
      <c r="C9" s="27">
        <v>256241675</v>
      </c>
      <c r="D9" s="21">
        <v>0.166994752</v>
      </c>
      <c r="E9" s="31">
        <v>564495079</v>
      </c>
      <c r="F9" s="31">
        <v>820736754</v>
      </c>
      <c r="G9" s="21">
        <v>0.534880715</v>
      </c>
      <c r="H9" s="30">
        <v>833634045</v>
      </c>
      <c r="I9" s="21">
        <v>0.543285983</v>
      </c>
      <c r="J9" s="31">
        <v>35499169</v>
      </c>
      <c r="K9" s="21">
        <v>0.023135093</v>
      </c>
      <c r="L9" s="31">
        <v>33640704</v>
      </c>
      <c r="M9" s="21">
        <v>0.021923916</v>
      </c>
      <c r="N9" s="4">
        <v>22</v>
      </c>
    </row>
    <row r="10" spans="1:14" s="22" customFormat="1" ht="12">
      <c r="A10" s="14">
        <v>42491</v>
      </c>
      <c r="B10" s="31">
        <v>1310213241</v>
      </c>
      <c r="C10" s="27">
        <v>201395086</v>
      </c>
      <c r="D10" s="21">
        <v>0.153711685775888</v>
      </c>
      <c r="E10" s="31">
        <v>509419817</v>
      </c>
      <c r="F10" s="31">
        <v>710814903</v>
      </c>
      <c r="G10" s="21">
        <v>0.542518485355469</v>
      </c>
      <c r="H10" s="30">
        <v>721829570</v>
      </c>
      <c r="I10" s="21">
        <v>0.550925259653974</v>
      </c>
      <c r="J10" s="31">
        <v>30484196</v>
      </c>
      <c r="K10" s="21">
        <v>0.0232665913044303</v>
      </c>
      <c r="L10" s="31">
        <v>27656971</v>
      </c>
      <c r="M10" s="21">
        <v>0.0211087555327187</v>
      </c>
      <c r="N10" s="4">
        <v>21</v>
      </c>
    </row>
    <row r="11" spans="1:14" s="22" customFormat="1" ht="12">
      <c r="A11" s="14">
        <v>42461</v>
      </c>
      <c r="B11" s="31">
        <v>1372908120</v>
      </c>
      <c r="C11" s="27">
        <v>219007309</v>
      </c>
      <c r="D11" s="21">
        <v>0.159520732530885</v>
      </c>
      <c r="E11" s="31">
        <v>534366834</v>
      </c>
      <c r="F11" s="31">
        <v>753374143</v>
      </c>
      <c r="G11" s="21">
        <v>0.548743307745896</v>
      </c>
      <c r="H11" s="30">
        <v>762672757</v>
      </c>
      <c r="I11" s="21">
        <v>0.55551624022735</v>
      </c>
      <c r="J11" s="31">
        <v>29086410</v>
      </c>
      <c r="K11" s="21">
        <v>0.021185984390565</v>
      </c>
      <c r="L11" s="31">
        <v>33750804</v>
      </c>
      <c r="M11" s="21">
        <v>0.0245834397133582</v>
      </c>
      <c r="N11" s="4">
        <v>21</v>
      </c>
    </row>
    <row r="12" spans="1:14" s="22" customFormat="1" ht="12">
      <c r="A12" s="47">
        <v>42430</v>
      </c>
      <c r="B12" s="31">
        <v>1497505192</v>
      </c>
      <c r="C12" s="27">
        <v>238716315</v>
      </c>
      <c r="D12" s="21">
        <v>0.159409340465245</v>
      </c>
      <c r="E12" s="31">
        <v>563607819</v>
      </c>
      <c r="F12" s="31">
        <v>802324134</v>
      </c>
      <c r="G12" s="21">
        <v>0.535773857937983</v>
      </c>
      <c r="H12" s="30">
        <v>815906910</v>
      </c>
      <c r="I12" s="21">
        <v>0.544844127658958</v>
      </c>
      <c r="J12" s="31">
        <v>31599041</v>
      </c>
      <c r="K12" s="21">
        <v>0.0211011228333691</v>
      </c>
      <c r="L12" s="31">
        <v>36231589</v>
      </c>
      <c r="M12" s="21">
        <v>0.0241946333098256</v>
      </c>
      <c r="N12" s="4">
        <v>22</v>
      </c>
    </row>
    <row r="13" spans="1:14" s="22" customFormat="1" ht="12">
      <c r="A13" s="14">
        <v>42401</v>
      </c>
      <c r="B13" s="31">
        <v>2062580638</v>
      </c>
      <c r="C13" s="27">
        <v>350937346</v>
      </c>
      <c r="D13" s="21">
        <v>0.170144788297969</v>
      </c>
      <c r="E13" s="31">
        <v>688848167</v>
      </c>
      <c r="F13" s="31">
        <v>1039785513</v>
      </c>
      <c r="G13" s="21">
        <v>0.504118720908889</v>
      </c>
      <c r="H13" s="30">
        <v>1054818462</v>
      </c>
      <c r="I13" s="21">
        <v>0.511407138497535</v>
      </c>
      <c r="J13" s="31">
        <v>47377230</v>
      </c>
      <c r="K13" s="21">
        <v>0.0229698801235426</v>
      </c>
      <c r="L13" s="31">
        <v>48874785</v>
      </c>
      <c r="M13" s="21">
        <v>0.0236959390093916</v>
      </c>
      <c r="N13" s="4">
        <v>20</v>
      </c>
    </row>
    <row r="14" spans="1:14" s="22" customFormat="1" ht="12">
      <c r="A14" s="14">
        <v>42370</v>
      </c>
      <c r="B14" s="31">
        <v>2024153662</v>
      </c>
      <c r="C14" s="27">
        <v>345238900</v>
      </c>
      <c r="D14" s="21">
        <v>0.170559630171002</v>
      </c>
      <c r="E14" s="31">
        <v>684869759</v>
      </c>
      <c r="F14" s="31">
        <v>1030108659</v>
      </c>
      <c r="G14" s="21">
        <v>0.508908329608822</v>
      </c>
      <c r="H14" s="30">
        <v>1045425910</v>
      </c>
      <c r="I14" s="21">
        <v>0.516475566863362</v>
      </c>
      <c r="J14" s="31">
        <v>45990426</v>
      </c>
      <c r="K14" s="21">
        <v>0.02272081752655</v>
      </c>
      <c r="L14" s="31">
        <v>41694889</v>
      </c>
      <c r="M14" s="21">
        <v>0.0205986777499899</v>
      </c>
      <c r="N14" s="4">
        <v>19</v>
      </c>
    </row>
    <row r="15" spans="1:14" s="22" customFormat="1" ht="12">
      <c r="A15" s="14">
        <v>42339</v>
      </c>
      <c r="B15" s="31">
        <v>1490973055</v>
      </c>
      <c r="C15" s="27">
        <v>233348592</v>
      </c>
      <c r="D15" s="21">
        <v>0.156507584907361</v>
      </c>
      <c r="E15" s="31">
        <v>579070781</v>
      </c>
      <c r="F15" s="31">
        <v>812419373</v>
      </c>
      <c r="G15" s="21">
        <v>0.544892055745434</v>
      </c>
      <c r="H15" s="30">
        <v>823553100</v>
      </c>
      <c r="I15" s="21">
        <v>0.552359479091995</v>
      </c>
      <c r="J15" s="31">
        <v>32769647</v>
      </c>
      <c r="K15" s="21">
        <v>0.0219786983340219</v>
      </c>
      <c r="L15" s="31">
        <v>23529484</v>
      </c>
      <c r="M15" s="21">
        <v>0.0157812939147985</v>
      </c>
      <c r="N15" s="4">
        <v>22</v>
      </c>
    </row>
    <row r="16" spans="1:14" s="22" customFormat="1" ht="12">
      <c r="A16" s="14">
        <v>42309</v>
      </c>
      <c r="B16" s="31">
        <v>1084319050</v>
      </c>
      <c r="C16" s="27">
        <v>165305338</v>
      </c>
      <c r="D16" s="21">
        <v>0.152450828932684</v>
      </c>
      <c r="E16" s="31">
        <v>421523400</v>
      </c>
      <c r="F16" s="31">
        <v>586828738</v>
      </c>
      <c r="G16" s="21">
        <v>0.54119563609991</v>
      </c>
      <c r="H16" s="30">
        <v>595157691</v>
      </c>
      <c r="I16" s="21">
        <v>0.548876911274408</v>
      </c>
      <c r="J16" s="31">
        <v>24938348</v>
      </c>
      <c r="K16" s="21">
        <v>0.0229990868462562</v>
      </c>
      <c r="L16" s="31">
        <v>15543199</v>
      </c>
      <c r="M16" s="21">
        <v>0.0143345254332662</v>
      </c>
      <c r="N16" s="4">
        <v>20</v>
      </c>
    </row>
    <row r="17" spans="1:15" s="22" customFormat="1" ht="12.75">
      <c r="A17" s="14">
        <v>42278</v>
      </c>
      <c r="B17" s="31">
        <v>1511759313</v>
      </c>
      <c r="C17" s="27">
        <v>243899502</v>
      </c>
      <c r="D17" s="21">
        <v>0.161334876459928</v>
      </c>
      <c r="E17" s="31">
        <v>532904276</v>
      </c>
      <c r="F17" s="31">
        <v>776803778</v>
      </c>
      <c r="G17" s="21">
        <v>0.513840907954109</v>
      </c>
      <c r="H17" s="30">
        <v>787878242</v>
      </c>
      <c r="I17" s="21">
        <v>0.521166455020211</v>
      </c>
      <c r="J17" s="31">
        <v>33786199</v>
      </c>
      <c r="K17" s="21">
        <v>0.0223489273123466</v>
      </c>
      <c r="L17" s="31">
        <v>20853970</v>
      </c>
      <c r="M17" s="21">
        <v>0.0137945040726202</v>
      </c>
      <c r="N17" s="4">
        <v>22</v>
      </c>
      <c r="O17"/>
    </row>
    <row r="18" spans="1:14" s="22" customFormat="1" ht="12">
      <c r="A18" s="14">
        <v>42248</v>
      </c>
      <c r="B18" s="31">
        <v>1692507724</v>
      </c>
      <c r="C18" s="27">
        <v>283517257</v>
      </c>
      <c r="D18" s="21">
        <v>0.167513124448229</v>
      </c>
      <c r="E18" s="31">
        <v>570921783</v>
      </c>
      <c r="F18" s="31">
        <v>854439040</v>
      </c>
      <c r="G18" s="21">
        <v>0.50483612445836</v>
      </c>
      <c r="H18" s="30">
        <v>867928646</v>
      </c>
      <c r="I18" s="21">
        <v>0.512806313195886</v>
      </c>
      <c r="J18" s="31">
        <v>38316265</v>
      </c>
      <c r="K18" s="21">
        <v>0.0226387534051809</v>
      </c>
      <c r="L18" s="31">
        <v>21382525</v>
      </c>
      <c r="M18" s="21">
        <v>0.0126336351065302</v>
      </c>
      <c r="N18" s="4">
        <v>21</v>
      </c>
    </row>
    <row r="19" spans="1:14" s="22" customFormat="1" ht="12">
      <c r="A19" s="14">
        <v>42217</v>
      </c>
      <c r="B19" s="31">
        <v>1824187372</v>
      </c>
      <c r="C19" s="27">
        <v>311567574</v>
      </c>
      <c r="D19" s="21">
        <v>0.170798010545597</v>
      </c>
      <c r="E19" s="31">
        <v>645201176</v>
      </c>
      <c r="F19" s="31">
        <v>956768750</v>
      </c>
      <c r="G19" s="21">
        <v>0.524490392097726</v>
      </c>
      <c r="H19" s="30">
        <v>975043561</v>
      </c>
      <c r="I19" s="21">
        <v>0.53450844796222</v>
      </c>
      <c r="J19" s="31">
        <v>48997923</v>
      </c>
      <c r="K19" s="21">
        <v>0.0268601371504286</v>
      </c>
      <c r="L19" s="31">
        <v>17870092</v>
      </c>
      <c r="M19" s="21">
        <v>0.0097961932388599</v>
      </c>
      <c r="N19" s="4">
        <v>21</v>
      </c>
    </row>
    <row r="20" spans="1:14" s="22" customFormat="1" ht="12">
      <c r="A20" s="14">
        <v>42186</v>
      </c>
      <c r="B20" s="31">
        <v>1280905097</v>
      </c>
      <c r="C20" s="27">
        <v>210181162</v>
      </c>
      <c r="D20" s="21">
        <v>0.164088005030399</v>
      </c>
      <c r="E20" s="31">
        <v>515322121</v>
      </c>
      <c r="F20" s="31">
        <v>725503283</v>
      </c>
      <c r="G20" s="21">
        <v>0.566398935174196</v>
      </c>
      <c r="H20" s="30">
        <v>734788880</v>
      </c>
      <c r="I20" s="21">
        <v>0.573648181837159</v>
      </c>
      <c r="J20" s="31">
        <v>35601219</v>
      </c>
      <c r="K20" s="21">
        <v>0.0277937991529438</v>
      </c>
      <c r="L20" s="31">
        <v>14138076</v>
      </c>
      <c r="M20" s="21">
        <v>0.0110375671336719</v>
      </c>
      <c r="N20" s="4">
        <v>22</v>
      </c>
    </row>
    <row r="21" spans="1:14" s="22" customFormat="1" ht="12">
      <c r="A21" s="14">
        <v>42156</v>
      </c>
      <c r="B21" s="31">
        <v>1116713991</v>
      </c>
      <c r="C21" s="27">
        <v>176324224</v>
      </c>
      <c r="D21" s="21">
        <v>0.157895598533788</v>
      </c>
      <c r="E21" s="31">
        <v>459435653</v>
      </c>
      <c r="F21" s="31">
        <v>635759877</v>
      </c>
      <c r="G21" s="21">
        <v>0.56931307579543</v>
      </c>
      <c r="H21" s="30">
        <v>641678964</v>
      </c>
      <c r="I21" s="21">
        <v>0.57461352608772</v>
      </c>
      <c r="J21" s="31">
        <v>24077772</v>
      </c>
      <c r="K21" s="21">
        <v>0.0215612701139696</v>
      </c>
      <c r="L21" s="31">
        <v>9636976</v>
      </c>
      <c r="M21" s="21">
        <v>0.00862976203187912</v>
      </c>
      <c r="N21" s="4">
        <v>22</v>
      </c>
    </row>
    <row r="22" spans="1:14" s="22" customFormat="1" ht="12">
      <c r="A22" s="14">
        <v>42125</v>
      </c>
      <c r="B22" s="31">
        <v>997295593</v>
      </c>
      <c r="C22" s="27">
        <v>164922300</v>
      </c>
      <c r="D22" s="21">
        <v>0.165369526505067</v>
      </c>
      <c r="E22" s="31">
        <v>393880575</v>
      </c>
      <c r="F22" s="31">
        <v>558802875</v>
      </c>
      <c r="G22" s="21">
        <v>0.560318203471696</v>
      </c>
      <c r="H22" s="30">
        <v>565049214</v>
      </c>
      <c r="I22" s="21">
        <v>0.566581480923079</v>
      </c>
      <c r="J22" s="31">
        <v>22341664</v>
      </c>
      <c r="K22" s="21">
        <v>0.0224022487984663</v>
      </c>
      <c r="L22" s="31">
        <v>9382538</v>
      </c>
      <c r="M22" s="21">
        <v>0.0094079810096985</v>
      </c>
      <c r="N22" s="4">
        <v>20</v>
      </c>
    </row>
    <row r="23" spans="1:14" s="22" customFormat="1" ht="12">
      <c r="A23" s="14">
        <v>42095</v>
      </c>
      <c r="B23" s="31">
        <v>1091232646</v>
      </c>
      <c r="C23" s="27">
        <v>204616753</v>
      </c>
      <c r="D23" s="21">
        <v>0.18750974299572</v>
      </c>
      <c r="E23" s="31">
        <v>411327251</v>
      </c>
      <c r="F23" s="31">
        <v>615944004</v>
      </c>
      <c r="G23" s="21">
        <v>0.564447926166608</v>
      </c>
      <c r="H23" s="30">
        <v>622848264</v>
      </c>
      <c r="I23" s="21">
        <v>0.57077495461953</v>
      </c>
      <c r="J23" s="31">
        <v>28150016</v>
      </c>
      <c r="K23" s="21">
        <v>0.0257965302845238</v>
      </c>
      <c r="L23" s="31">
        <v>11771552</v>
      </c>
      <c r="M23" s="21">
        <v>0.0107873898779967</v>
      </c>
      <c r="N23" s="4">
        <v>21</v>
      </c>
    </row>
    <row r="24" spans="1:14" s="22" customFormat="1" ht="12">
      <c r="A24" s="14">
        <v>42064</v>
      </c>
      <c r="B24" s="31">
        <v>1152416127</v>
      </c>
      <c r="C24" s="27">
        <v>206881616</v>
      </c>
      <c r="D24" s="21">
        <v>0.179519889693456</v>
      </c>
      <c r="E24" s="31">
        <v>445283501</v>
      </c>
      <c r="F24" s="31">
        <v>652165117</v>
      </c>
      <c r="G24" s="21">
        <v>0.565911133765312</v>
      </c>
      <c r="H24" s="30">
        <v>660682817</v>
      </c>
      <c r="I24" s="21">
        <v>0.57330230072353</v>
      </c>
      <c r="J24" s="31">
        <v>29650873</v>
      </c>
      <c r="K24" s="21">
        <v>0.02572931105814</v>
      </c>
      <c r="L24" s="31">
        <v>9886514</v>
      </c>
      <c r="M24" s="21">
        <v>0.00857894450482642</v>
      </c>
      <c r="N24" s="4">
        <v>22</v>
      </c>
    </row>
    <row r="25" spans="1:14" s="22" customFormat="1" ht="12">
      <c r="A25" s="14">
        <v>42036</v>
      </c>
      <c r="B25" s="31">
        <v>893185538</v>
      </c>
      <c r="C25" s="27">
        <v>164577944</v>
      </c>
      <c r="D25" s="21">
        <v>0.184259526154576</v>
      </c>
      <c r="E25" s="31">
        <v>356074134</v>
      </c>
      <c r="F25" s="31">
        <v>520652078</v>
      </c>
      <c r="G25" s="21">
        <v>0.582915929388906</v>
      </c>
      <c r="H25" s="30">
        <v>526946706</v>
      </c>
      <c r="I25" s="21">
        <v>0.58996332070034</v>
      </c>
      <c r="J25" s="31">
        <v>22474302</v>
      </c>
      <c r="K25" s="21">
        <v>0.0251619636053713</v>
      </c>
      <c r="L25" s="31">
        <v>9036920</v>
      </c>
      <c r="M25" s="21">
        <v>0.0101176291101122</v>
      </c>
      <c r="N25" s="4">
        <v>19</v>
      </c>
    </row>
    <row r="26" spans="1:14" s="22" customFormat="1" ht="12">
      <c r="A26" s="14">
        <v>42005</v>
      </c>
      <c r="B26" s="31">
        <v>1379195146</v>
      </c>
      <c r="C26" s="27">
        <v>270471400</v>
      </c>
      <c r="D26" s="21">
        <v>0.196108143785477</v>
      </c>
      <c r="E26" s="31">
        <v>472551785</v>
      </c>
      <c r="F26" s="31">
        <v>743023185</v>
      </c>
      <c r="G26" s="21">
        <v>0.538736803964941</v>
      </c>
      <c r="H26" s="30">
        <v>753586399</v>
      </c>
      <c r="I26" s="21">
        <v>0.54639577378559</v>
      </c>
      <c r="J26" s="31">
        <v>35700045</v>
      </c>
      <c r="K26" s="21">
        <v>0.025884694492682</v>
      </c>
      <c r="L26" s="31">
        <v>16411728</v>
      </c>
      <c r="M26" s="21">
        <v>0.0118994966358445</v>
      </c>
      <c r="N26" s="4">
        <v>20</v>
      </c>
    </row>
    <row r="27" spans="1:14" s="22" customFormat="1" ht="12">
      <c r="A27" s="14">
        <v>41974</v>
      </c>
      <c r="B27" s="31">
        <v>1351938598</v>
      </c>
      <c r="C27" s="27">
        <v>246443773</v>
      </c>
      <c r="D27" s="21">
        <v>0.182289175976319</v>
      </c>
      <c r="E27" s="31">
        <v>469785730</v>
      </c>
      <c r="F27" s="31">
        <v>716229503</v>
      </c>
      <c r="G27" s="21">
        <v>0.529779609857696</v>
      </c>
      <c r="H27" s="30">
        <v>728793396</v>
      </c>
      <c r="I27" s="21">
        <v>0.539072852182892</v>
      </c>
      <c r="J27" s="31">
        <v>31040267</v>
      </c>
      <c r="K27" s="21">
        <v>0.0229598201027174</v>
      </c>
      <c r="L27" s="31">
        <v>15721100</v>
      </c>
      <c r="M27" s="21">
        <v>0.0116285606633742</v>
      </c>
      <c r="N27" s="4">
        <v>22</v>
      </c>
    </row>
    <row r="28" spans="1:14" s="22" customFormat="1" ht="12">
      <c r="A28" s="14">
        <v>41944</v>
      </c>
      <c r="B28" s="31">
        <v>818025818</v>
      </c>
      <c r="C28" s="27">
        <v>131779701</v>
      </c>
      <c r="D28" s="21">
        <v>0.161094794443273</v>
      </c>
      <c r="E28" s="31">
        <v>325720096</v>
      </c>
      <c r="F28" s="31">
        <v>457499797</v>
      </c>
      <c r="G28" s="21">
        <v>0.559273053408688</v>
      </c>
      <c r="H28" s="30">
        <v>463025991</v>
      </c>
      <c r="I28" s="21">
        <v>0.566028578574766</v>
      </c>
      <c r="J28" s="31">
        <v>18206182</v>
      </c>
      <c r="K28" s="21">
        <v>0.0222562437509766</v>
      </c>
      <c r="L28" s="31">
        <v>10489722</v>
      </c>
      <c r="M28" s="21">
        <v>0.0128232162960901</v>
      </c>
      <c r="N28" s="4">
        <v>19</v>
      </c>
    </row>
    <row r="29" spans="1:14" s="22" customFormat="1" ht="12">
      <c r="A29" s="14">
        <v>41913</v>
      </c>
      <c r="B29" s="31">
        <v>1893347745</v>
      </c>
      <c r="C29" s="27">
        <v>367756522</v>
      </c>
      <c r="D29" s="21">
        <v>0.194236121162201</v>
      </c>
      <c r="E29" s="31">
        <v>520919903</v>
      </c>
      <c r="F29" s="31">
        <v>888676425</v>
      </c>
      <c r="G29" s="21">
        <v>0.469367778500721</v>
      </c>
      <c r="H29" s="30">
        <v>906149801</v>
      </c>
      <c r="I29" s="21">
        <v>0.478596604027434</v>
      </c>
      <c r="J29" s="31">
        <v>55260779</v>
      </c>
      <c r="K29" s="21">
        <v>0.0291868089979424</v>
      </c>
      <c r="L29" s="31">
        <v>30641469</v>
      </c>
      <c r="M29" s="21">
        <v>0.0161837512844213</v>
      </c>
      <c r="N29" s="4">
        <v>23</v>
      </c>
    </row>
    <row r="30" spans="1:14" s="22" customFormat="1" ht="12">
      <c r="A30" s="14">
        <v>41883</v>
      </c>
      <c r="B30" s="31">
        <v>1091925968</v>
      </c>
      <c r="C30" s="27">
        <v>214745592</v>
      </c>
      <c r="D30" s="21">
        <v>0.19666680552834</v>
      </c>
      <c r="E30" s="31">
        <v>344768232</v>
      </c>
      <c r="F30" s="31">
        <v>559513824</v>
      </c>
      <c r="G30" s="21">
        <v>0.512410035475958</v>
      </c>
      <c r="H30" s="30">
        <v>569927485</v>
      </c>
      <c r="I30" s="21">
        <v>0.521947001630426</v>
      </c>
      <c r="J30" s="31">
        <v>27904253</v>
      </c>
      <c r="K30" s="21">
        <v>0.0255550777413144</v>
      </c>
      <c r="L30" s="31">
        <v>13335618</v>
      </c>
      <c r="M30" s="21">
        <v>0.0122129323697886</v>
      </c>
      <c r="N30" s="4">
        <v>21</v>
      </c>
    </row>
    <row r="31" spans="1:14" s="22" customFormat="1" ht="12">
      <c r="A31" s="14">
        <v>41852</v>
      </c>
      <c r="B31" s="31">
        <v>939638977</v>
      </c>
      <c r="C31" s="27">
        <v>181792180</v>
      </c>
      <c r="D31" s="21">
        <v>0.193470241709652</v>
      </c>
      <c r="E31" s="31">
        <v>311740290</v>
      </c>
      <c r="F31" s="31">
        <v>493532470</v>
      </c>
      <c r="G31" s="21">
        <v>0.525236268482294</v>
      </c>
      <c r="H31" s="30">
        <v>502569000</v>
      </c>
      <c r="I31" s="21">
        <v>0.534853291851047</v>
      </c>
      <c r="J31" s="31">
        <v>24509591</v>
      </c>
      <c r="K31" s="21">
        <v>0.0260840510024948</v>
      </c>
      <c r="L31" s="31">
        <v>12370430</v>
      </c>
      <c r="M31" s="21">
        <v>0.0131650881911</v>
      </c>
      <c r="N31" s="4">
        <v>21</v>
      </c>
    </row>
    <row r="32" spans="1:14" s="22" customFormat="1" ht="12">
      <c r="A32" s="14">
        <v>41821</v>
      </c>
      <c r="B32" s="31">
        <v>988278345</v>
      </c>
      <c r="C32" s="27">
        <v>210757160</v>
      </c>
      <c r="D32" s="21">
        <v>0.213256883616123</v>
      </c>
      <c r="E32" s="31">
        <v>301455865</v>
      </c>
      <c r="F32" s="31">
        <v>512213025</v>
      </c>
      <c r="G32" s="21">
        <v>0.518288220713771</v>
      </c>
      <c r="H32" s="30">
        <v>523480179</v>
      </c>
      <c r="I32" s="21">
        <v>0.529689010842386</v>
      </c>
      <c r="J32" s="31">
        <v>28687250</v>
      </c>
      <c r="K32" s="21">
        <v>0.0290275003445512</v>
      </c>
      <c r="L32" s="31">
        <v>14380186</v>
      </c>
      <c r="M32" s="21">
        <v>0.0145507448106636</v>
      </c>
      <c r="N32" s="4">
        <v>22</v>
      </c>
    </row>
    <row r="33" spans="1:14" s="22" customFormat="1" ht="12">
      <c r="A33" s="14">
        <v>41791</v>
      </c>
      <c r="B33" s="31">
        <v>834734237</v>
      </c>
      <c r="C33" s="27">
        <v>166939120</v>
      </c>
      <c r="D33" s="21">
        <v>0.199990742682332</v>
      </c>
      <c r="E33" s="31">
        <v>280193083</v>
      </c>
      <c r="F33" s="31">
        <v>447132203</v>
      </c>
      <c r="G33" s="21">
        <v>0.535658157028487</v>
      </c>
      <c r="H33" s="30">
        <v>454650693</v>
      </c>
      <c r="I33" s="21">
        <v>0.544665203423302</v>
      </c>
      <c r="J33" s="31">
        <v>24339253</v>
      </c>
      <c r="K33" s="21">
        <v>0.0291580863958261</v>
      </c>
      <c r="L33" s="31">
        <v>8290054</v>
      </c>
      <c r="M33" s="21">
        <v>0.00993136932994878</v>
      </c>
      <c r="N33" s="4">
        <v>21</v>
      </c>
    </row>
    <row r="34" spans="1:14" s="22" customFormat="1" ht="12">
      <c r="A34" s="14">
        <v>41760</v>
      </c>
      <c r="B34" s="31">
        <v>1130550957</v>
      </c>
      <c r="C34" s="27">
        <v>218340741</v>
      </c>
      <c r="D34" s="21">
        <v>0.19312773090687</v>
      </c>
      <c r="E34" s="31">
        <v>358091304</v>
      </c>
      <c r="F34" s="31">
        <v>576432045</v>
      </c>
      <c r="G34" s="21">
        <v>0.50986825620811</v>
      </c>
      <c r="H34" s="30">
        <v>585503714</v>
      </c>
      <c r="I34" s="21">
        <v>0.5178923695343</v>
      </c>
      <c r="J34" s="31">
        <v>35324907</v>
      </c>
      <c r="K34" s="21">
        <v>0.0312457450779019</v>
      </c>
      <c r="L34" s="31">
        <v>12040845</v>
      </c>
      <c r="M34" s="21">
        <v>0.0106504221905674</v>
      </c>
      <c r="N34" s="4">
        <v>21</v>
      </c>
    </row>
    <row r="35" spans="1:14" s="22" customFormat="1" ht="12">
      <c r="A35" s="14">
        <v>41730</v>
      </c>
      <c r="B35" s="31">
        <v>1650817835</v>
      </c>
      <c r="C35" s="27">
        <v>338551059</v>
      </c>
      <c r="D35" s="21">
        <v>0.20508081014281</v>
      </c>
      <c r="E35" s="31">
        <v>459880470</v>
      </c>
      <c r="F35" s="31">
        <v>798431529</v>
      </c>
      <c r="G35" s="21">
        <v>0.483658167528824</v>
      </c>
      <c r="H35" s="30">
        <v>814991183</v>
      </c>
      <c r="I35" s="21">
        <v>0.493689349436911</v>
      </c>
      <c r="J35" s="31">
        <v>57059627</v>
      </c>
      <c r="K35" s="21">
        <v>0.0345644599847687</v>
      </c>
      <c r="L35" s="31">
        <v>23009029</v>
      </c>
      <c r="M35" s="21">
        <v>0.0139379576063279</v>
      </c>
      <c r="N35" s="4">
        <v>21</v>
      </c>
    </row>
    <row r="36" spans="1:14" s="22" customFormat="1" ht="12">
      <c r="A36" s="14">
        <v>41699</v>
      </c>
      <c r="B36" s="31">
        <v>1226139290</v>
      </c>
      <c r="C36" s="27">
        <v>278703008</v>
      </c>
      <c r="D36" s="21">
        <v>0.227301261996098</v>
      </c>
      <c r="E36" s="31">
        <v>343130021</v>
      </c>
      <c r="F36" s="31">
        <v>621833029</v>
      </c>
      <c r="G36" s="21">
        <v>0.507147135787485</v>
      </c>
      <c r="H36" s="30">
        <v>636059628</v>
      </c>
      <c r="I36" s="21">
        <v>0.51874989504659</v>
      </c>
      <c r="J36" s="31">
        <v>42568709</v>
      </c>
      <c r="K36" s="21">
        <v>0.0347176779564743</v>
      </c>
      <c r="L36" s="31">
        <v>16249963</v>
      </c>
      <c r="M36" s="21">
        <v>0.013252950241893</v>
      </c>
      <c r="N36" s="4">
        <v>21</v>
      </c>
    </row>
    <row r="37" spans="1:14" s="22" customFormat="1" ht="12">
      <c r="A37" s="14">
        <v>41671</v>
      </c>
      <c r="B37" s="31">
        <v>1021877373</v>
      </c>
      <c r="C37" s="27">
        <v>243964577</v>
      </c>
      <c r="D37" s="21">
        <v>0.238741539294265</v>
      </c>
      <c r="E37" s="31">
        <v>300053363</v>
      </c>
      <c r="F37" s="31">
        <v>544017940</v>
      </c>
      <c r="G37" s="21">
        <v>0.532371059751413</v>
      </c>
      <c r="H37" s="30">
        <v>563285199</v>
      </c>
      <c r="I37" s="21">
        <v>0.551225825997421</v>
      </c>
      <c r="J37" s="31">
        <v>41961307</v>
      </c>
      <c r="K37" s="21">
        <v>0.0410629573652376</v>
      </c>
      <c r="L37" s="31">
        <v>14648969</v>
      </c>
      <c r="M37" s="21">
        <v>0.014335349218071</v>
      </c>
      <c r="N37" s="4">
        <v>19</v>
      </c>
    </row>
    <row r="38" spans="1:14" s="22" customFormat="1" ht="12">
      <c r="A38" s="14">
        <v>41640</v>
      </c>
      <c r="B38" s="31">
        <v>1122509174</v>
      </c>
      <c r="C38" s="27">
        <v>247478367</v>
      </c>
      <c r="D38" s="21">
        <v>0.220468903713387</v>
      </c>
      <c r="E38" s="31">
        <v>366944658</v>
      </c>
      <c r="F38" s="31">
        <v>614423025</v>
      </c>
      <c r="G38" s="21">
        <v>0.547365704647684</v>
      </c>
      <c r="H38" s="30">
        <v>629547650</v>
      </c>
      <c r="I38" s="21">
        <v>0.560839647979572</v>
      </c>
      <c r="J38" s="31">
        <v>42013789</v>
      </c>
      <c r="K38" s="21">
        <v>0.0374284593597451</v>
      </c>
      <c r="L38" s="31">
        <v>14503689</v>
      </c>
      <c r="M38" s="21">
        <v>0.0129207754697602</v>
      </c>
      <c r="N38" s="4">
        <v>21</v>
      </c>
    </row>
    <row r="39" spans="1:14" s="22" customFormat="1" ht="12">
      <c r="A39" s="14">
        <v>41609</v>
      </c>
      <c r="B39" s="31">
        <v>900495950</v>
      </c>
      <c r="C39" s="27">
        <v>206757103</v>
      </c>
      <c r="D39" s="21">
        <v>0.229603590110539</v>
      </c>
      <c r="E39" s="31">
        <v>270615297</v>
      </c>
      <c r="F39" s="31">
        <v>477372400</v>
      </c>
      <c r="G39" s="21">
        <v>0.53012165129671</v>
      </c>
      <c r="H39" s="30">
        <v>486477785</v>
      </c>
      <c r="I39" s="21">
        <v>0.540233173730543</v>
      </c>
      <c r="J39" s="31">
        <v>33928759</v>
      </c>
      <c r="K39" s="21">
        <v>0.0376778585178534</v>
      </c>
      <c r="L39" s="31">
        <v>10870655</v>
      </c>
      <c r="M39" s="21">
        <v>0.0120718532937322</v>
      </c>
      <c r="N39" s="4">
        <v>21</v>
      </c>
    </row>
    <row r="40" spans="1:14" s="22" customFormat="1" ht="12">
      <c r="A40" s="14">
        <v>41579</v>
      </c>
      <c r="B40" s="31">
        <v>751019551</v>
      </c>
      <c r="C40" s="27">
        <v>190114507</v>
      </c>
      <c r="D40" s="21">
        <v>0.253141887913381</v>
      </c>
      <c r="E40" s="31">
        <v>207929963</v>
      </c>
      <c r="F40" s="31">
        <v>398044470</v>
      </c>
      <c r="G40" s="21">
        <v>0.530005469857602</v>
      </c>
      <c r="H40" s="30">
        <v>406782215</v>
      </c>
      <c r="I40" s="21">
        <v>0.541639980554914</v>
      </c>
      <c r="J40" s="31">
        <v>29222247</v>
      </c>
      <c r="K40" s="21">
        <v>0.0389101015560646</v>
      </c>
      <c r="L40" s="31">
        <v>9311100</v>
      </c>
      <c r="M40" s="21">
        <v>0.0123979462153842</v>
      </c>
      <c r="N40" s="4">
        <v>20</v>
      </c>
    </row>
    <row r="41" spans="1:14" s="22" customFormat="1" ht="12">
      <c r="A41" s="14">
        <v>41548</v>
      </c>
      <c r="B41" s="31">
        <v>1110355488</v>
      </c>
      <c r="C41" s="27">
        <v>267347491</v>
      </c>
      <c r="D41" s="21">
        <v>0.240776484548703</v>
      </c>
      <c r="E41" s="31">
        <v>327144252</v>
      </c>
      <c r="F41" s="31">
        <v>594491743</v>
      </c>
      <c r="G41" s="21">
        <v>0.535406677793626</v>
      </c>
      <c r="H41" s="30">
        <v>609114402</v>
      </c>
      <c r="I41" s="21">
        <v>0.548576026851682</v>
      </c>
      <c r="J41" s="31">
        <v>43329730</v>
      </c>
      <c r="K41" s="21">
        <v>0.0390232952133614</v>
      </c>
      <c r="L41" s="31">
        <v>19028466</v>
      </c>
      <c r="M41" s="21">
        <v>0.0171372737881222</v>
      </c>
      <c r="N41" s="4">
        <v>23</v>
      </c>
    </row>
    <row r="42" spans="1:14" s="22" customFormat="1" ht="12">
      <c r="A42" s="14">
        <v>41518</v>
      </c>
      <c r="B42" s="31">
        <v>717459212</v>
      </c>
      <c r="C42" s="27">
        <v>172827658</v>
      </c>
      <c r="D42" s="21">
        <v>0.240888478549496</v>
      </c>
      <c r="E42" s="31">
        <v>212532557</v>
      </c>
      <c r="F42" s="31">
        <v>385360215</v>
      </c>
      <c r="G42" s="21">
        <v>0.537117941416856</v>
      </c>
      <c r="H42" s="30">
        <v>393900272</v>
      </c>
      <c r="I42" s="21">
        <v>0.549021136549293</v>
      </c>
      <c r="J42" s="31">
        <v>27201811</v>
      </c>
      <c r="K42" s="21">
        <v>0.0379140870240858</v>
      </c>
      <c r="L42" s="31">
        <v>10513221</v>
      </c>
      <c r="M42" s="21">
        <v>0.0146534058301282</v>
      </c>
      <c r="N42" s="4">
        <v>20</v>
      </c>
    </row>
    <row r="43" spans="1:14" s="22" customFormat="1" ht="12">
      <c r="A43" s="14">
        <v>41487</v>
      </c>
      <c r="B43" s="31">
        <v>742847477</v>
      </c>
      <c r="C43" s="27">
        <v>169572610</v>
      </c>
      <c r="D43" s="21">
        <v>0.228273791390961</v>
      </c>
      <c r="E43" s="31">
        <v>227485793</v>
      </c>
      <c r="F43" s="31">
        <v>397058403</v>
      </c>
      <c r="G43" s="21">
        <v>0.534508651228817</v>
      </c>
      <c r="H43" s="30">
        <v>406282973</v>
      </c>
      <c r="I43" s="21">
        <v>0.546926503191179</v>
      </c>
      <c r="J43" s="31">
        <v>29815750</v>
      </c>
      <c r="K43" s="21">
        <v>0.040137108791715</v>
      </c>
      <c r="L43" s="31">
        <v>11584648</v>
      </c>
      <c r="M43" s="21">
        <v>0.0155949213784568</v>
      </c>
      <c r="N43" s="4">
        <v>22</v>
      </c>
    </row>
    <row r="44" spans="1:14" s="22" customFormat="1" ht="12">
      <c r="A44" s="14">
        <v>41456</v>
      </c>
      <c r="B44" s="31">
        <v>805963613</v>
      </c>
      <c r="C44" s="27">
        <v>204733118</v>
      </c>
      <c r="D44" s="21">
        <v>0.254022780554486</v>
      </c>
      <c r="E44" s="31">
        <v>232218477</v>
      </c>
      <c r="F44" s="31">
        <v>436951595</v>
      </c>
      <c r="G44" s="21">
        <v>0.542148042358334</v>
      </c>
      <c r="H44" s="30">
        <v>447848724</v>
      </c>
      <c r="I44" s="21">
        <v>0.555668663915228</v>
      </c>
      <c r="J44" s="31">
        <v>37508754</v>
      </c>
      <c r="K44" s="21">
        <v>0.046539016644167</v>
      </c>
      <c r="L44" s="31">
        <v>16032150</v>
      </c>
      <c r="M44" s="21">
        <v>0.0198919029859478</v>
      </c>
      <c r="N44" s="4">
        <v>22</v>
      </c>
    </row>
    <row r="45" spans="1:14" s="22" customFormat="1" ht="12">
      <c r="A45" s="14">
        <v>41426</v>
      </c>
      <c r="B45" s="31">
        <v>1079290777</v>
      </c>
      <c r="C45" s="27">
        <v>259031840</v>
      </c>
      <c r="D45" s="21">
        <v>0.240001902656859</v>
      </c>
      <c r="E45" s="31">
        <v>313031900</v>
      </c>
      <c r="F45" s="31">
        <v>572063740</v>
      </c>
      <c r="G45" s="21">
        <v>0.530036716880052</v>
      </c>
      <c r="H45" s="30">
        <v>583907548</v>
      </c>
      <c r="I45" s="21">
        <v>0.541010412062476</v>
      </c>
      <c r="J45" s="31">
        <v>38953288</v>
      </c>
      <c r="K45" s="21">
        <v>0.0360915601523759</v>
      </c>
      <c r="L45" s="31">
        <v>29404937</v>
      </c>
      <c r="M45" s="21">
        <v>0.027244684775065</v>
      </c>
      <c r="N45" s="4">
        <v>20</v>
      </c>
    </row>
    <row r="46" spans="1:14" s="22" customFormat="1" ht="12">
      <c r="A46" s="14">
        <v>41395</v>
      </c>
      <c r="B46" s="31">
        <v>909860459</v>
      </c>
      <c r="C46" s="27">
        <v>205865171</v>
      </c>
      <c r="D46" s="21">
        <v>0.226260157767775</v>
      </c>
      <c r="E46" s="31">
        <v>268213774</v>
      </c>
      <c r="F46" s="31">
        <v>474078945</v>
      </c>
      <c r="G46" s="21">
        <v>0.521045771701131</v>
      </c>
      <c r="H46" s="30">
        <v>485319069</v>
      </c>
      <c r="I46" s="21">
        <v>0.533399450651366</v>
      </c>
      <c r="J46" s="31">
        <v>30582804</v>
      </c>
      <c r="K46" s="21">
        <v>0.0336126311430355</v>
      </c>
      <c r="L46" s="31">
        <v>32229829</v>
      </c>
      <c r="M46" s="21">
        <v>0.0354228263039618</v>
      </c>
      <c r="N46" s="4">
        <v>22</v>
      </c>
    </row>
    <row r="47" spans="1:14" s="22" customFormat="1" ht="12">
      <c r="A47" s="14">
        <v>41365</v>
      </c>
      <c r="B47" s="31">
        <v>1091971626</v>
      </c>
      <c r="C47" s="27">
        <v>269606774</v>
      </c>
      <c r="D47" s="21">
        <v>0.246899065489088</v>
      </c>
      <c r="E47" s="31">
        <v>343057244</v>
      </c>
      <c r="F47" s="31">
        <v>612664018</v>
      </c>
      <c r="G47" s="21">
        <v>0.561062213900419</v>
      </c>
      <c r="H47" s="30">
        <v>628735090</v>
      </c>
      <c r="I47" s="21">
        <v>0.575779695213436</v>
      </c>
      <c r="J47" s="31">
        <v>33299948</v>
      </c>
      <c r="K47" s="21">
        <v>0.0304952502492954</v>
      </c>
      <c r="L47" s="31">
        <v>22387827</v>
      </c>
      <c r="M47" s="21">
        <v>0.0205022057963253</v>
      </c>
      <c r="N47" s="4">
        <v>22</v>
      </c>
    </row>
    <row r="48" spans="1:14" s="22" customFormat="1" ht="12">
      <c r="A48" s="14">
        <v>41334</v>
      </c>
      <c r="B48" s="31">
        <v>739028029</v>
      </c>
      <c r="C48" s="27">
        <v>168666713</v>
      </c>
      <c r="D48" s="21">
        <v>0.228227761845823</v>
      </c>
      <c r="E48" s="31">
        <v>222655216</v>
      </c>
      <c r="F48" s="31">
        <v>391321929</v>
      </c>
      <c r="G48" s="21">
        <v>0.529508913930516</v>
      </c>
      <c r="H48" s="30">
        <v>402382805</v>
      </c>
      <c r="I48" s="21">
        <v>0.544475702152293</v>
      </c>
      <c r="J48" s="31">
        <v>22704997</v>
      </c>
      <c r="K48" s="21">
        <v>0.0307227819636595</v>
      </c>
      <c r="L48" s="31">
        <v>16930669</v>
      </c>
      <c r="M48" s="21">
        <v>0.0229093733060563</v>
      </c>
      <c r="N48" s="4">
        <v>20</v>
      </c>
    </row>
    <row r="49" spans="1:14" s="22" customFormat="1" ht="12">
      <c r="A49" s="14">
        <v>41306</v>
      </c>
      <c r="B49" s="31">
        <v>839086418</v>
      </c>
      <c r="C49" s="27">
        <v>189945507</v>
      </c>
      <c r="D49" s="21">
        <v>0.226371805007574</v>
      </c>
      <c r="E49" s="31">
        <v>264996159</v>
      </c>
      <c r="F49" s="31">
        <v>454941666</v>
      </c>
      <c r="G49" s="21">
        <v>0.542186902612932</v>
      </c>
      <c r="H49" s="30">
        <v>466073130</v>
      </c>
      <c r="I49" s="21">
        <v>0.555453073726192</v>
      </c>
      <c r="J49" s="31">
        <v>25354417</v>
      </c>
      <c r="K49" s="21">
        <v>0.0302166933656648</v>
      </c>
      <c r="L49" s="31">
        <v>19825649</v>
      </c>
      <c r="M49" s="21">
        <v>0.0236276604825226</v>
      </c>
      <c r="N49" s="4">
        <v>19</v>
      </c>
    </row>
    <row r="50" spans="1:14" s="22" customFormat="1" ht="12">
      <c r="A50" s="14">
        <v>41275</v>
      </c>
      <c r="B50" s="31">
        <v>957252288</v>
      </c>
      <c r="C50" s="27">
        <v>186890006</v>
      </c>
      <c r="D50" s="21">
        <v>0.195235893758449</v>
      </c>
      <c r="E50" s="31">
        <v>288050036</v>
      </c>
      <c r="F50" s="31">
        <v>474940042</v>
      </c>
      <c r="G50" s="21">
        <v>0.496149288911389</v>
      </c>
      <c r="H50" s="30">
        <v>490030445</v>
      </c>
      <c r="I50" s="21">
        <v>0.511913579254877</v>
      </c>
      <c r="J50" s="31">
        <v>39124130</v>
      </c>
      <c r="K50" s="21">
        <v>0.0408712838720319</v>
      </c>
      <c r="L50" s="31">
        <v>27596909</v>
      </c>
      <c r="M50" s="21">
        <v>0.0288292954176778</v>
      </c>
      <c r="N50" s="4">
        <v>21</v>
      </c>
    </row>
    <row r="51" spans="1:14" s="22" customFormat="1" ht="12">
      <c r="A51" s="14">
        <v>41244</v>
      </c>
      <c r="B51" s="31">
        <v>1020051555</v>
      </c>
      <c r="C51" s="27">
        <v>190904716</v>
      </c>
      <c r="D51" s="21">
        <v>0.187152026840447</v>
      </c>
      <c r="E51" s="31">
        <v>285082639</v>
      </c>
      <c r="F51" s="31">
        <v>475987355</v>
      </c>
      <c r="G51" s="21">
        <v>0.466630684171645</v>
      </c>
      <c r="H51" s="30">
        <v>490121830</v>
      </c>
      <c r="I51" s="21">
        <v>0.480487312231978</v>
      </c>
      <c r="J51" s="31">
        <v>40208495</v>
      </c>
      <c r="K51" s="21">
        <v>0.0394181007841314</v>
      </c>
      <c r="L51" s="31">
        <v>29828792</v>
      </c>
      <c r="M51" s="21">
        <v>0.0292424356923803</v>
      </c>
      <c r="N51" s="4">
        <v>20</v>
      </c>
    </row>
    <row r="52" spans="1:14" s="22" customFormat="1" ht="12">
      <c r="A52" s="14">
        <v>41214</v>
      </c>
      <c r="B52" s="31">
        <v>1096502472</v>
      </c>
      <c r="C52" s="27">
        <v>190409353</v>
      </c>
      <c r="D52" s="21">
        <v>0.17365154923244</v>
      </c>
      <c r="E52" s="31">
        <v>372083787</v>
      </c>
      <c r="F52" s="31">
        <v>562493140</v>
      </c>
      <c r="G52" s="21">
        <v>0.512988483258066</v>
      </c>
      <c r="H52" s="30">
        <v>579162777</v>
      </c>
      <c r="I52" s="21">
        <v>0.528191036308033</v>
      </c>
      <c r="J52" s="31">
        <v>45576843</v>
      </c>
      <c r="K52" s="21">
        <v>0.0415656545824914</v>
      </c>
      <c r="L52" s="31">
        <v>30855407</v>
      </c>
      <c r="M52" s="21">
        <v>0.0281398426249968</v>
      </c>
      <c r="N52" s="4">
        <v>21</v>
      </c>
    </row>
    <row r="53" spans="1:14" s="22" customFormat="1" ht="12">
      <c r="A53" s="14">
        <v>41183</v>
      </c>
      <c r="B53" s="31">
        <v>1044629337</v>
      </c>
      <c r="C53" s="27">
        <v>206017410</v>
      </c>
      <c r="D53" s="21">
        <v>0.197215799617161</v>
      </c>
      <c r="E53" s="31">
        <v>295200543</v>
      </c>
      <c r="F53" s="31">
        <v>501217953</v>
      </c>
      <c r="G53" s="21">
        <v>0.479804592162244</v>
      </c>
      <c r="H53" s="30">
        <v>518995703</v>
      </c>
      <c r="I53" s="21">
        <v>0.496822829512398</v>
      </c>
      <c r="J53" s="31">
        <v>40480070</v>
      </c>
      <c r="K53" s="21">
        <v>0.0387506540035071</v>
      </c>
      <c r="L53" s="31">
        <v>27172838</v>
      </c>
      <c r="M53" s="21">
        <v>0.026011942262732</v>
      </c>
      <c r="N53" s="4">
        <v>21</v>
      </c>
    </row>
    <row r="54" spans="1:14" s="22" customFormat="1" ht="12">
      <c r="A54" s="14">
        <v>41153</v>
      </c>
      <c r="B54" s="31">
        <v>789370391</v>
      </c>
      <c r="C54" s="27">
        <v>196505596</v>
      </c>
      <c r="D54" s="21">
        <v>0.248939659050373</v>
      </c>
      <c r="E54" s="31">
        <v>215705919</v>
      </c>
      <c r="F54" s="31">
        <v>412211515</v>
      </c>
      <c r="G54" s="21">
        <v>0.522202909685778</v>
      </c>
      <c r="H54" s="30">
        <v>426158757</v>
      </c>
      <c r="I54" s="21">
        <v>0.539871727973136</v>
      </c>
      <c r="J54" s="31">
        <v>29490973</v>
      </c>
      <c r="K54" s="21">
        <v>0.0373601205926154</v>
      </c>
      <c r="L54" s="31">
        <v>22765946</v>
      </c>
      <c r="M54" s="21">
        <v>0.0288406383867013</v>
      </c>
      <c r="N54" s="4">
        <v>19</v>
      </c>
    </row>
    <row r="55" spans="1:14" s="22" customFormat="1" ht="12">
      <c r="A55" s="14">
        <v>41122</v>
      </c>
      <c r="B55" s="31">
        <v>835072990</v>
      </c>
      <c r="C55" s="27">
        <v>206365112</v>
      </c>
      <c r="D55" s="21">
        <f aca="true" t="shared" si="0" ref="D55:D60">C55/B55</f>
        <v>0.2471222449668741</v>
      </c>
      <c r="E55" s="31">
        <f aca="true" t="shared" si="1" ref="E55:E60">F55-C55</f>
        <v>241487575</v>
      </c>
      <c r="F55" s="31">
        <v>447852687</v>
      </c>
      <c r="G55" s="21">
        <f aca="true" t="shared" si="2" ref="G55:G60">F55/B55</f>
        <v>0.5363036433497868</v>
      </c>
      <c r="H55" s="30">
        <v>456229818</v>
      </c>
      <c r="I55" s="21">
        <f>H55/B55</f>
        <v>0.5463352586700235</v>
      </c>
      <c r="J55" s="31">
        <v>27450120</v>
      </c>
      <c r="K55" s="21">
        <f>J55/B55</f>
        <v>0.03287152180553702</v>
      </c>
      <c r="L55" s="31">
        <v>23319319</v>
      </c>
      <c r="M55" s="21">
        <f>L55/B55</f>
        <v>0.02792488714070371</v>
      </c>
      <c r="N55" s="4">
        <v>23</v>
      </c>
    </row>
    <row r="56" spans="1:14" s="22" customFormat="1" ht="12">
      <c r="A56" s="14">
        <v>41091</v>
      </c>
      <c r="B56" s="31">
        <v>1013279072</v>
      </c>
      <c r="C56" s="27">
        <v>255510126</v>
      </c>
      <c r="D56" s="21">
        <f t="shared" si="0"/>
        <v>0.252161653250843</v>
      </c>
      <c r="E56" s="31">
        <f t="shared" si="1"/>
        <v>289638825</v>
      </c>
      <c r="F56" s="31">
        <v>545148951</v>
      </c>
      <c r="G56" s="21">
        <f t="shared" si="2"/>
        <v>0.538004747225254</v>
      </c>
      <c r="H56" s="30">
        <v>557959890</v>
      </c>
      <c r="I56" s="21">
        <f>H56/B56</f>
        <v>0.5506477982405227</v>
      </c>
      <c r="J56" s="31">
        <v>31409199</v>
      </c>
      <c r="K56" s="21">
        <f>J56/B56</f>
        <v>0.03099757990462079</v>
      </c>
      <c r="L56" s="31">
        <v>13865133</v>
      </c>
      <c r="M56" s="21">
        <f>L56/B56</f>
        <v>0.013683429751127832</v>
      </c>
      <c r="N56" s="4">
        <v>21</v>
      </c>
    </row>
    <row r="57" spans="1:14" s="22" customFormat="1" ht="12">
      <c r="A57" s="14">
        <v>41061</v>
      </c>
      <c r="B57" s="31">
        <v>1157220765</v>
      </c>
      <c r="C57" s="27">
        <v>293996700</v>
      </c>
      <c r="D57" s="21">
        <f t="shared" si="0"/>
        <v>0.25405411732306754</v>
      </c>
      <c r="E57" s="31">
        <f t="shared" si="1"/>
        <v>297041013</v>
      </c>
      <c r="F57" s="31">
        <v>591037713</v>
      </c>
      <c r="G57" s="21">
        <f t="shared" si="2"/>
        <v>0.5107389453040103</v>
      </c>
      <c r="H57" s="30">
        <v>604878650</v>
      </c>
      <c r="I57" s="21">
        <f>H57/B57</f>
        <v>0.5226994436104851</v>
      </c>
      <c r="J57" s="31">
        <v>31879589</v>
      </c>
      <c r="K57" s="21">
        <f aca="true" t="shared" si="3" ref="K57:K62">J57/B57</f>
        <v>0.027548407325718876</v>
      </c>
      <c r="L57" s="31">
        <v>40827277</v>
      </c>
      <c r="M57" s="21">
        <f>L57/B57</f>
        <v>0.03528045662056539</v>
      </c>
      <c r="N57" s="4">
        <v>21</v>
      </c>
    </row>
    <row r="58" spans="1:14" s="22" customFormat="1" ht="12">
      <c r="A58" s="14">
        <v>41030</v>
      </c>
      <c r="B58" s="27">
        <v>1495146136</v>
      </c>
      <c r="C58" s="27">
        <v>371550249</v>
      </c>
      <c r="D58" s="21">
        <f t="shared" si="0"/>
        <v>0.2485043033947285</v>
      </c>
      <c r="E58" s="31">
        <f t="shared" si="1"/>
        <v>375468620</v>
      </c>
      <c r="F58" s="31">
        <v>747018869</v>
      </c>
      <c r="G58" s="21">
        <f t="shared" si="2"/>
        <v>0.49962933456024394</v>
      </c>
      <c r="H58" s="30">
        <v>765029035</v>
      </c>
      <c r="I58" s="21">
        <f>H58/B58</f>
        <v>0.5116750908688433</v>
      </c>
      <c r="J58" s="31">
        <v>43302521</v>
      </c>
      <c r="K58" s="21">
        <f t="shared" si="3"/>
        <v>0.02896206595286282</v>
      </c>
      <c r="L58" s="31">
        <v>58231563</v>
      </c>
      <c r="M58" s="21">
        <f>L58/B58</f>
        <v>0.038947071191173514</v>
      </c>
      <c r="N58" s="4">
        <v>22</v>
      </c>
    </row>
    <row r="59" spans="1:14" s="22" customFormat="1" ht="12">
      <c r="A59" s="14">
        <v>41000</v>
      </c>
      <c r="B59" s="27">
        <v>1197629636</v>
      </c>
      <c r="C59" s="27">
        <v>308592346</v>
      </c>
      <c r="D59" s="21">
        <f t="shared" si="0"/>
        <v>0.25766926328800366</v>
      </c>
      <c r="E59" s="31">
        <f t="shared" si="1"/>
        <v>277207850</v>
      </c>
      <c r="F59" s="31">
        <v>585800196</v>
      </c>
      <c r="G59" s="21">
        <f t="shared" si="2"/>
        <v>0.48913301607710047</v>
      </c>
      <c r="H59" s="30">
        <v>599467509</v>
      </c>
      <c r="I59" s="21">
        <f>H59/B59</f>
        <v>0.5005449856786944</v>
      </c>
      <c r="J59" s="31">
        <v>37990061</v>
      </c>
      <c r="K59" s="21">
        <f t="shared" si="3"/>
        <v>0.031721042848341804</v>
      </c>
      <c r="L59" s="31">
        <v>42276609</v>
      </c>
      <c r="M59" s="21">
        <f>L59/B59</f>
        <v>0.03530023617418231</v>
      </c>
      <c r="N59" s="4">
        <v>20</v>
      </c>
    </row>
    <row r="60" spans="1:14" s="22" customFormat="1" ht="12">
      <c r="A60" s="14">
        <v>40969</v>
      </c>
      <c r="B60" s="27">
        <v>1237455990</v>
      </c>
      <c r="C60" s="27">
        <v>330837391</v>
      </c>
      <c r="D60" s="21">
        <f t="shared" si="0"/>
        <v>0.2673528543023175</v>
      </c>
      <c r="E60" s="31">
        <f t="shared" si="1"/>
        <v>319888479</v>
      </c>
      <c r="F60" s="31">
        <v>650725870</v>
      </c>
      <c r="G60" s="21">
        <f t="shared" si="2"/>
        <v>0.5258577882838483</v>
      </c>
      <c r="H60" s="30">
        <v>667047398</v>
      </c>
      <c r="I60" s="21">
        <f aca="true" t="shared" si="4" ref="I60:I65">H60/B60</f>
        <v>0.5390473708887215</v>
      </c>
      <c r="J60" s="31">
        <v>30518985</v>
      </c>
      <c r="K60" s="21">
        <f t="shared" si="3"/>
        <v>0.024662683155301547</v>
      </c>
      <c r="L60" s="31">
        <v>34530651</v>
      </c>
      <c r="M60" s="21">
        <f aca="true" t="shared" si="5" ref="M60:M65">L60/B60</f>
        <v>0.02790454875086103</v>
      </c>
      <c r="N60" s="4">
        <v>22</v>
      </c>
    </row>
    <row r="61" spans="1:14" s="23" customFormat="1" ht="12">
      <c r="A61" s="14">
        <v>40940</v>
      </c>
      <c r="B61" s="27">
        <v>1180020725</v>
      </c>
      <c r="C61" s="27">
        <v>300024219</v>
      </c>
      <c r="D61" s="21">
        <f aca="true" t="shared" si="6" ref="D61:D66">C61/B61</f>
        <v>0.2542533471181195</v>
      </c>
      <c r="E61" s="31">
        <f aca="true" t="shared" si="7" ref="E61:E66">F61-C61</f>
        <v>318775677</v>
      </c>
      <c r="F61" s="31">
        <v>618799896</v>
      </c>
      <c r="G61" s="21">
        <f aca="true" t="shared" si="8" ref="G61:G66">F61/B61</f>
        <v>0.5243974812391536</v>
      </c>
      <c r="H61" s="30">
        <v>636447352</v>
      </c>
      <c r="I61" s="21">
        <f t="shared" si="4"/>
        <v>0.5393526897589024</v>
      </c>
      <c r="J61" s="31">
        <v>23412508</v>
      </c>
      <c r="K61" s="21">
        <f t="shared" si="3"/>
        <v>0.019840760000211014</v>
      </c>
      <c r="L61" s="31">
        <v>38868830</v>
      </c>
      <c r="M61" s="21">
        <f t="shared" si="5"/>
        <v>0.032939107912702124</v>
      </c>
      <c r="N61" s="4">
        <v>20</v>
      </c>
    </row>
    <row r="62" spans="1:14" s="23" customFormat="1" ht="12">
      <c r="A62" s="14">
        <v>40909</v>
      </c>
      <c r="B62" s="27">
        <v>981653967</v>
      </c>
      <c r="C62" s="27">
        <v>247019929</v>
      </c>
      <c r="D62" s="21">
        <f t="shared" si="6"/>
        <v>0.2516364597954098</v>
      </c>
      <c r="E62" s="31">
        <f t="shared" si="7"/>
        <v>259108502</v>
      </c>
      <c r="F62" s="31">
        <v>506128431</v>
      </c>
      <c r="G62" s="21">
        <f t="shared" si="8"/>
        <v>0.5155874147249282</v>
      </c>
      <c r="H62" s="30">
        <v>522156972</v>
      </c>
      <c r="I62" s="21">
        <f t="shared" si="4"/>
        <v>0.531915511527699</v>
      </c>
      <c r="J62" s="31">
        <v>17637845</v>
      </c>
      <c r="K62" s="21">
        <f t="shared" si="3"/>
        <v>0.01796747692458518</v>
      </c>
      <c r="L62" s="31">
        <v>19316828</v>
      </c>
      <c r="M62" s="21">
        <f t="shared" si="5"/>
        <v>0.01967783827027513</v>
      </c>
      <c r="N62" s="4">
        <v>20</v>
      </c>
    </row>
    <row r="63" spans="1:14" s="23" customFormat="1" ht="12">
      <c r="A63" s="14">
        <v>40878</v>
      </c>
      <c r="B63" s="27">
        <v>1161860243</v>
      </c>
      <c r="C63" s="27">
        <v>307662224</v>
      </c>
      <c r="D63" s="21">
        <f t="shared" si="6"/>
        <v>0.26480140434584093</v>
      </c>
      <c r="E63" s="31">
        <f t="shared" si="7"/>
        <v>314515858</v>
      </c>
      <c r="F63" s="31">
        <v>622178082</v>
      </c>
      <c r="G63" s="21">
        <f t="shared" si="8"/>
        <v>0.5355016541348339</v>
      </c>
      <c r="H63" s="30">
        <v>639610011</v>
      </c>
      <c r="I63" s="21">
        <f t="shared" si="4"/>
        <v>0.5505051187124578</v>
      </c>
      <c r="J63" s="31">
        <v>15501536</v>
      </c>
      <c r="K63" s="21">
        <f aca="true" t="shared" si="9" ref="K63:K68">J63/B63</f>
        <v>0.013341997106273306</v>
      </c>
      <c r="L63" s="31">
        <v>25051639</v>
      </c>
      <c r="M63" s="21">
        <f t="shared" si="5"/>
        <v>0.021561662989100144</v>
      </c>
      <c r="N63" s="4">
        <v>21</v>
      </c>
    </row>
    <row r="64" spans="1:14" s="23" customFormat="1" ht="12">
      <c r="A64" s="14">
        <v>40848</v>
      </c>
      <c r="B64" s="27">
        <v>1461796637</v>
      </c>
      <c r="C64" s="27">
        <v>350035410</v>
      </c>
      <c r="D64" s="21">
        <f t="shared" si="6"/>
        <v>0.2394556131408038</v>
      </c>
      <c r="E64" s="31">
        <f t="shared" si="7"/>
        <v>381012686</v>
      </c>
      <c r="F64" s="31">
        <v>731048096</v>
      </c>
      <c r="G64" s="21">
        <f t="shared" si="8"/>
        <v>0.5001024612426989</v>
      </c>
      <c r="H64" s="30">
        <v>747416592</v>
      </c>
      <c r="I64" s="21">
        <f t="shared" si="4"/>
        <v>0.5112999805047438</v>
      </c>
      <c r="J64" s="31">
        <v>18222394</v>
      </c>
      <c r="K64" s="21">
        <f t="shared" si="9"/>
        <v>0.012465751759695696</v>
      </c>
      <c r="L64" s="31">
        <v>25570585</v>
      </c>
      <c r="M64" s="21">
        <f t="shared" si="5"/>
        <v>0.017492573421483387</v>
      </c>
      <c r="N64" s="4">
        <v>21</v>
      </c>
    </row>
    <row r="65" spans="1:14" s="23" customFormat="1" ht="12">
      <c r="A65" s="14">
        <v>40817</v>
      </c>
      <c r="B65" s="27">
        <v>1832638701</v>
      </c>
      <c r="C65" s="27">
        <v>435177178</v>
      </c>
      <c r="D65" s="21">
        <f t="shared" si="6"/>
        <v>0.23745934087419449</v>
      </c>
      <c r="E65" s="31">
        <f t="shared" si="7"/>
        <v>484164786</v>
      </c>
      <c r="F65" s="31">
        <v>919341964</v>
      </c>
      <c r="G65" s="21">
        <f t="shared" si="8"/>
        <v>0.5016493231853887</v>
      </c>
      <c r="H65" s="30">
        <v>951694853</v>
      </c>
      <c r="I65" s="21">
        <f t="shared" si="4"/>
        <v>0.5193030423731076</v>
      </c>
      <c r="J65" s="31">
        <v>20876340</v>
      </c>
      <c r="K65" s="21">
        <f t="shared" si="9"/>
        <v>0.011391410641174712</v>
      </c>
      <c r="L65" s="31">
        <v>34186344</v>
      </c>
      <c r="M65" s="21">
        <f t="shared" si="5"/>
        <v>0.018654164610485326</v>
      </c>
      <c r="N65" s="4">
        <v>21</v>
      </c>
    </row>
    <row r="66" spans="1:14" s="23" customFormat="1" ht="12">
      <c r="A66" s="14">
        <v>40787</v>
      </c>
      <c r="B66" s="27">
        <v>1850566808</v>
      </c>
      <c r="C66" s="27">
        <v>493350667</v>
      </c>
      <c r="D66" s="21">
        <f t="shared" si="6"/>
        <v>0.26659435631680256</v>
      </c>
      <c r="E66" s="31">
        <f t="shared" si="7"/>
        <v>470352795</v>
      </c>
      <c r="F66" s="31">
        <v>963703462</v>
      </c>
      <c r="G66" s="21">
        <f t="shared" si="8"/>
        <v>0.5207612380346984</v>
      </c>
      <c r="H66" s="30">
        <v>992493481</v>
      </c>
      <c r="I66" s="21">
        <f aca="true" t="shared" si="10" ref="I66:I71">H66/B66</f>
        <v>0.5363186439470603</v>
      </c>
      <c r="J66" s="31">
        <v>21274944</v>
      </c>
      <c r="K66" s="21">
        <f t="shared" si="9"/>
        <v>0.0114964474170986</v>
      </c>
      <c r="L66" s="31">
        <v>33504135</v>
      </c>
      <c r="M66" s="21">
        <f aca="true" t="shared" si="11" ref="M66:M71">L66/B66</f>
        <v>0.018104796246837255</v>
      </c>
      <c r="N66" s="4">
        <v>21</v>
      </c>
    </row>
    <row r="67" spans="1:14" s="23" customFormat="1" ht="12">
      <c r="A67" s="14">
        <v>40756</v>
      </c>
      <c r="B67" s="27">
        <v>2764264920</v>
      </c>
      <c r="C67" s="27">
        <v>823998098</v>
      </c>
      <c r="D67" s="21">
        <f aca="true" t="shared" si="12" ref="D67:D72">C67/B67</f>
        <v>0.29808940960694896</v>
      </c>
      <c r="E67" s="31">
        <f aca="true" t="shared" si="13" ref="E67:E72">F67-C67</f>
        <v>580181751</v>
      </c>
      <c r="F67" s="31">
        <v>1404179849</v>
      </c>
      <c r="G67" s="21">
        <f aca="true" t="shared" si="14" ref="G67:G72">F67/B67</f>
        <v>0.5079758596364924</v>
      </c>
      <c r="H67" s="30">
        <v>1443906981</v>
      </c>
      <c r="I67" s="21">
        <f t="shared" si="10"/>
        <v>0.5223475400469214</v>
      </c>
      <c r="J67" s="31">
        <v>22792593</v>
      </c>
      <c r="K67" s="21">
        <f t="shared" si="9"/>
        <v>0.008245444506816663</v>
      </c>
      <c r="L67" s="31">
        <v>47637400</v>
      </c>
      <c r="M67" s="21">
        <f t="shared" si="11"/>
        <v>0.017233297595803516</v>
      </c>
      <c r="N67" s="4">
        <v>23</v>
      </c>
    </row>
    <row r="68" spans="1:14" s="23" customFormat="1" ht="12">
      <c r="A68" s="14">
        <v>40725</v>
      </c>
      <c r="B68" s="27">
        <v>1407575585</v>
      </c>
      <c r="C68" s="27">
        <v>350539878</v>
      </c>
      <c r="D68" s="21">
        <f t="shared" si="12"/>
        <v>0.24903804934922907</v>
      </c>
      <c r="E68" s="31">
        <f t="shared" si="13"/>
        <v>381128957</v>
      </c>
      <c r="F68" s="31">
        <v>731668835</v>
      </c>
      <c r="G68" s="21">
        <f t="shared" si="14"/>
        <v>0.5198078474769794</v>
      </c>
      <c r="H68" s="30">
        <v>749718018</v>
      </c>
      <c r="I68" s="21">
        <f t="shared" si="10"/>
        <v>0.532630734711131</v>
      </c>
      <c r="J68" s="31">
        <v>17485172</v>
      </c>
      <c r="K68" s="21">
        <f t="shared" si="9"/>
        <v>0.012422190457360057</v>
      </c>
      <c r="L68" s="31">
        <v>29727599</v>
      </c>
      <c r="M68" s="21">
        <f t="shared" si="11"/>
        <v>0.021119717702406723</v>
      </c>
      <c r="N68" s="4">
        <v>20</v>
      </c>
    </row>
    <row r="69" spans="1:14" s="23" customFormat="1" ht="12">
      <c r="A69" s="14">
        <v>40695</v>
      </c>
      <c r="B69" s="27">
        <v>1273193358</v>
      </c>
      <c r="C69" s="27">
        <v>344625241</v>
      </c>
      <c r="D69" s="21">
        <f t="shared" si="12"/>
        <v>0.2706778501745844</v>
      </c>
      <c r="E69" s="31">
        <f t="shared" si="13"/>
        <v>309594623</v>
      </c>
      <c r="F69" s="31">
        <v>654219864</v>
      </c>
      <c r="G69" s="21">
        <f t="shared" si="14"/>
        <v>0.5138417192402601</v>
      </c>
      <c r="H69" s="30">
        <v>670164066</v>
      </c>
      <c r="I69" s="21">
        <f t="shared" si="10"/>
        <v>0.5263647204794796</v>
      </c>
      <c r="J69" s="31">
        <v>17175441</v>
      </c>
      <c r="K69" s="21">
        <f aca="true" t="shared" si="15" ref="K69:K74">J69/B69</f>
        <v>0.013490049168164134</v>
      </c>
      <c r="L69" s="31">
        <v>27297031</v>
      </c>
      <c r="M69" s="21">
        <f t="shared" si="11"/>
        <v>0.02143981574242551</v>
      </c>
      <c r="N69" s="4">
        <v>22</v>
      </c>
    </row>
    <row r="70" spans="1:14" s="23" customFormat="1" ht="12">
      <c r="A70" s="14">
        <v>40664</v>
      </c>
      <c r="B70" s="27">
        <v>1155258991</v>
      </c>
      <c r="C70" s="27">
        <v>308626967</v>
      </c>
      <c r="D70" s="21">
        <f t="shared" si="12"/>
        <v>0.2671495910478484</v>
      </c>
      <c r="E70" s="31">
        <f t="shared" si="13"/>
        <v>267135906</v>
      </c>
      <c r="F70" s="31">
        <v>575762873</v>
      </c>
      <c r="G70" s="21">
        <f t="shared" si="14"/>
        <v>0.49838423893296496</v>
      </c>
      <c r="H70" s="30">
        <v>589412937</v>
      </c>
      <c r="I70" s="21">
        <f t="shared" si="10"/>
        <v>0.5101998266984273</v>
      </c>
      <c r="J70" s="31">
        <v>14820786</v>
      </c>
      <c r="K70" s="21">
        <f t="shared" si="15"/>
        <v>0.012828972650687642</v>
      </c>
      <c r="L70" s="31">
        <v>23153838</v>
      </c>
      <c r="M70" s="21">
        <f t="shared" si="11"/>
        <v>0.020042118849867493</v>
      </c>
      <c r="N70" s="4">
        <v>21</v>
      </c>
    </row>
    <row r="71" spans="1:14" s="23" customFormat="1" ht="12">
      <c r="A71" s="14">
        <v>40634</v>
      </c>
      <c r="B71" s="27">
        <v>1130763575</v>
      </c>
      <c r="C71" s="27">
        <v>281298749</v>
      </c>
      <c r="D71" s="21">
        <f t="shared" si="12"/>
        <v>0.24876884542376598</v>
      </c>
      <c r="E71" s="31">
        <f t="shared" si="13"/>
        <v>315865858</v>
      </c>
      <c r="F71" s="31">
        <v>597164607</v>
      </c>
      <c r="G71" s="21">
        <f t="shared" si="14"/>
        <v>0.5281073959249174</v>
      </c>
      <c r="H71" s="30">
        <v>612114794</v>
      </c>
      <c r="I71" s="21">
        <f t="shared" si="10"/>
        <v>0.5413287158635262</v>
      </c>
      <c r="J71" s="31">
        <v>14042393</v>
      </c>
      <c r="K71" s="21">
        <f t="shared" si="15"/>
        <v>0.012418504902760067</v>
      </c>
      <c r="L71" s="31">
        <v>20671316</v>
      </c>
      <c r="M71" s="21">
        <f t="shared" si="11"/>
        <v>0.018280847081583788</v>
      </c>
      <c r="N71" s="4">
        <v>20</v>
      </c>
    </row>
    <row r="72" spans="1:14" s="23" customFormat="1" ht="12">
      <c r="A72" s="14">
        <v>40603</v>
      </c>
      <c r="B72" s="27">
        <v>1878264147</v>
      </c>
      <c r="C72" s="27">
        <v>489383171</v>
      </c>
      <c r="D72" s="21">
        <f t="shared" si="12"/>
        <v>0.2605507706579249</v>
      </c>
      <c r="E72" s="31">
        <f t="shared" si="13"/>
        <v>457947267</v>
      </c>
      <c r="F72" s="31">
        <v>947330438</v>
      </c>
      <c r="G72" s="21">
        <f t="shared" si="14"/>
        <v>0.5043648623720443</v>
      </c>
      <c r="H72" s="30">
        <v>974356848</v>
      </c>
      <c r="I72" s="21">
        <f aca="true" t="shared" si="16" ref="I72:I77">H72/B72</f>
        <v>0.5187538981438057</v>
      </c>
      <c r="J72" s="31">
        <v>31706947</v>
      </c>
      <c r="K72" s="21">
        <f t="shared" si="15"/>
        <v>0.016880983992929297</v>
      </c>
      <c r="L72" s="31">
        <v>25138042</v>
      </c>
      <c r="M72" s="21">
        <f aca="true" t="shared" si="17" ref="M72:M77">L72/B72</f>
        <v>0.013383656414967495</v>
      </c>
      <c r="N72" s="4">
        <v>23</v>
      </c>
    </row>
    <row r="73" spans="1:14" s="23" customFormat="1" ht="12">
      <c r="A73" s="14">
        <v>40575</v>
      </c>
      <c r="B73" s="27">
        <v>1211393024</v>
      </c>
      <c r="C73" s="27">
        <v>304508942</v>
      </c>
      <c r="D73" s="21">
        <f aca="true" t="shared" si="18" ref="D73:D78">C73/B73</f>
        <v>0.25137088951900716</v>
      </c>
      <c r="E73" s="31">
        <f aca="true" t="shared" si="19" ref="E73:E78">F73-C73</f>
        <v>329959753</v>
      </c>
      <c r="F73" s="31">
        <v>634468695</v>
      </c>
      <c r="G73" s="21">
        <f aca="true" t="shared" si="20" ref="G73:G78">F73/B73</f>
        <v>0.5237513197038189</v>
      </c>
      <c r="H73" s="30">
        <v>648250092</v>
      </c>
      <c r="I73" s="21">
        <f t="shared" si="16"/>
        <v>0.5351278067125471</v>
      </c>
      <c r="J73" s="31">
        <v>22706799</v>
      </c>
      <c r="K73" s="21">
        <f t="shared" si="15"/>
        <v>0.01874436995271982</v>
      </c>
      <c r="L73" s="31">
        <v>13521022</v>
      </c>
      <c r="M73" s="21">
        <f t="shared" si="17"/>
        <v>0.011161548508306418</v>
      </c>
      <c r="N73" s="4">
        <v>19</v>
      </c>
    </row>
    <row r="74" spans="1:14" s="23" customFormat="1" ht="12">
      <c r="A74" s="14">
        <v>40544</v>
      </c>
      <c r="B74" s="27">
        <v>1368874313</v>
      </c>
      <c r="C74" s="27">
        <v>332468978</v>
      </c>
      <c r="D74" s="21">
        <f t="shared" si="18"/>
        <v>0.24287765125153604</v>
      </c>
      <c r="E74" s="31">
        <f t="shared" si="19"/>
        <v>338555939</v>
      </c>
      <c r="F74" s="31">
        <v>671024917</v>
      </c>
      <c r="G74" s="21">
        <f t="shared" si="20"/>
        <v>0.4902019934389696</v>
      </c>
      <c r="H74" s="30">
        <v>581443710</v>
      </c>
      <c r="I74" s="21">
        <f t="shared" si="16"/>
        <v>0.42476047981769677</v>
      </c>
      <c r="J74" s="31">
        <v>29131997</v>
      </c>
      <c r="K74" s="21">
        <f t="shared" si="15"/>
        <v>0.02128171792204563</v>
      </c>
      <c r="L74" s="31">
        <v>28773822</v>
      </c>
      <c r="M74" s="21">
        <f t="shared" si="17"/>
        <v>0.021020061320998724</v>
      </c>
      <c r="N74" s="4">
        <v>20</v>
      </c>
    </row>
    <row r="75" spans="1:14" s="23" customFormat="1" ht="12">
      <c r="A75" s="14">
        <v>40513</v>
      </c>
      <c r="B75" s="27">
        <v>1090583570</v>
      </c>
      <c r="C75" s="27">
        <v>282864207</v>
      </c>
      <c r="D75" s="21">
        <f t="shared" si="18"/>
        <v>0.25936958412091243</v>
      </c>
      <c r="E75" s="31">
        <f t="shared" si="19"/>
        <v>285589187</v>
      </c>
      <c r="F75" s="31">
        <v>568453394</v>
      </c>
      <c r="G75" s="21">
        <f t="shared" si="20"/>
        <v>0.5212378121559268</v>
      </c>
      <c r="H75" s="30">
        <v>581443710</v>
      </c>
      <c r="I75" s="21">
        <f t="shared" si="16"/>
        <v>0.533149156098143</v>
      </c>
      <c r="J75" s="31">
        <v>30543981</v>
      </c>
      <c r="K75" s="21">
        <f aca="true" t="shared" si="21" ref="K75:K80">J75/B75</f>
        <v>0.02800700637732879</v>
      </c>
      <c r="L75" s="31">
        <v>18693600</v>
      </c>
      <c r="M75" s="21">
        <f t="shared" si="17"/>
        <v>0.017140914748972422</v>
      </c>
      <c r="N75" s="4">
        <v>22</v>
      </c>
    </row>
    <row r="76" spans="1:14" s="23" customFormat="1" ht="12">
      <c r="A76" s="14">
        <v>40483</v>
      </c>
      <c r="B76" s="27">
        <v>1653010813</v>
      </c>
      <c r="C76" s="27">
        <v>400833039</v>
      </c>
      <c r="D76" s="21">
        <f t="shared" si="18"/>
        <v>0.24248664064849043</v>
      </c>
      <c r="E76" s="31">
        <f t="shared" si="19"/>
        <v>458872365</v>
      </c>
      <c r="F76" s="31">
        <v>859705404</v>
      </c>
      <c r="G76" s="21">
        <f t="shared" si="20"/>
        <v>0.5200845616005054</v>
      </c>
      <c r="H76" s="30">
        <v>879464503</v>
      </c>
      <c r="I76" s="21">
        <f t="shared" si="16"/>
        <v>0.5320379613269959</v>
      </c>
      <c r="J76" s="31">
        <v>49043651</v>
      </c>
      <c r="K76" s="21">
        <f t="shared" si="21"/>
        <v>0.029669286258927816</v>
      </c>
      <c r="L76" s="31">
        <v>21583780</v>
      </c>
      <c r="M76" s="21">
        <f t="shared" si="17"/>
        <v>0.013057252759785788</v>
      </c>
      <c r="N76" s="4">
        <v>21</v>
      </c>
    </row>
    <row r="77" spans="1:14" s="23" customFormat="1" ht="12">
      <c r="A77" s="14">
        <v>40452</v>
      </c>
      <c r="B77" s="27">
        <v>1628851426</v>
      </c>
      <c r="C77" s="27">
        <v>422186145</v>
      </c>
      <c r="D77" s="21">
        <f t="shared" si="18"/>
        <v>0.259192544059571</v>
      </c>
      <c r="E77" s="31">
        <f t="shared" si="19"/>
        <v>337837731</v>
      </c>
      <c r="F77" s="31">
        <v>760023876</v>
      </c>
      <c r="G77" s="21">
        <f t="shared" si="20"/>
        <v>0.46660110545895794</v>
      </c>
      <c r="H77" s="30">
        <v>785188150</v>
      </c>
      <c r="I77" s="21">
        <f t="shared" si="16"/>
        <v>0.48205019651681846</v>
      </c>
      <c r="J77" s="31">
        <v>64890563</v>
      </c>
      <c r="K77" s="21">
        <f t="shared" si="21"/>
        <v>0.039838233226312685</v>
      </c>
      <c r="L77" s="31">
        <v>17792536</v>
      </c>
      <c r="M77" s="21">
        <f t="shared" si="17"/>
        <v>0.010923363368808569</v>
      </c>
      <c r="N77" s="4">
        <v>21</v>
      </c>
    </row>
    <row r="78" spans="1:14" s="23" customFormat="1" ht="12">
      <c r="A78" s="14">
        <v>40422</v>
      </c>
      <c r="B78" s="27">
        <v>1650984608</v>
      </c>
      <c r="C78" s="27">
        <v>432312295</v>
      </c>
      <c r="D78" s="21">
        <f t="shared" si="18"/>
        <v>0.261851196495225</v>
      </c>
      <c r="E78" s="31">
        <f t="shared" si="19"/>
        <v>395551942</v>
      </c>
      <c r="F78" s="31">
        <v>827864237</v>
      </c>
      <c r="G78" s="21">
        <f t="shared" si="20"/>
        <v>0.5014366778397004</v>
      </c>
      <c r="H78" s="30">
        <v>851403500</v>
      </c>
      <c r="I78" s="21">
        <f aca="true" t="shared" si="22" ref="I78:I83">H78/B78</f>
        <v>0.5156943898049957</v>
      </c>
      <c r="J78" s="31">
        <v>58263459</v>
      </c>
      <c r="K78" s="21">
        <f t="shared" si="21"/>
        <v>0.035290128519478</v>
      </c>
      <c r="L78" s="31" t="s">
        <v>17</v>
      </c>
      <c r="M78" s="21" t="s">
        <v>17</v>
      </c>
      <c r="N78" s="4">
        <v>21</v>
      </c>
    </row>
    <row r="79" spans="1:14" s="23" customFormat="1" ht="12">
      <c r="A79" s="14">
        <v>40391</v>
      </c>
      <c r="B79" s="27">
        <v>1559178165</v>
      </c>
      <c r="C79" s="27">
        <v>424769044</v>
      </c>
      <c r="D79" s="21">
        <f aca="true" t="shared" si="23" ref="D79:D84">C79/B79</f>
        <v>0.27243137027897</v>
      </c>
      <c r="E79" s="31">
        <f aca="true" t="shared" si="24" ref="E79:E84">F79-C79</f>
        <v>343510605</v>
      </c>
      <c r="F79" s="31">
        <v>768279649</v>
      </c>
      <c r="G79" s="21">
        <f aca="true" t="shared" si="25" ref="G79:G84">F79/B79</f>
        <v>0.49274654189375466</v>
      </c>
      <c r="H79" s="30">
        <v>792490235</v>
      </c>
      <c r="I79" s="21">
        <f t="shared" si="22"/>
        <v>0.5082743286108038</v>
      </c>
      <c r="J79" s="31">
        <v>49075588</v>
      </c>
      <c r="K79" s="21">
        <f t="shared" si="21"/>
        <v>0.03147529198499262</v>
      </c>
      <c r="L79" s="31" t="s">
        <v>17</v>
      </c>
      <c r="M79" s="21" t="s">
        <v>17</v>
      </c>
      <c r="N79" s="4">
        <v>22</v>
      </c>
    </row>
    <row r="80" spans="1:14" s="23" customFormat="1" ht="12">
      <c r="A80" s="14">
        <v>40360</v>
      </c>
      <c r="B80" s="27">
        <v>1830021834</v>
      </c>
      <c r="C80" s="27">
        <v>534854692</v>
      </c>
      <c r="D80" s="21">
        <f t="shared" si="23"/>
        <v>0.29226683641852114</v>
      </c>
      <c r="E80" s="31">
        <f t="shared" si="24"/>
        <v>388877551</v>
      </c>
      <c r="F80" s="31">
        <v>923732243</v>
      </c>
      <c r="G80" s="21">
        <f t="shared" si="25"/>
        <v>0.5047656950523575</v>
      </c>
      <c r="H80" s="30">
        <v>953648631</v>
      </c>
      <c r="I80" s="21">
        <f t="shared" si="22"/>
        <v>0.5211132530126961</v>
      </c>
      <c r="J80" s="31">
        <v>59328963</v>
      </c>
      <c r="K80" s="21">
        <f t="shared" si="21"/>
        <v>0.032419811555100826</v>
      </c>
      <c r="L80" s="31" t="s">
        <v>17</v>
      </c>
      <c r="M80" s="21" t="s">
        <v>17</v>
      </c>
      <c r="N80" s="4">
        <v>21</v>
      </c>
    </row>
    <row r="81" spans="1:14" s="23" customFormat="1" ht="12">
      <c r="A81" s="14">
        <v>40330</v>
      </c>
      <c r="B81" s="27">
        <v>2151193029</v>
      </c>
      <c r="C81" s="27">
        <v>611698073</v>
      </c>
      <c r="D81" s="21">
        <f t="shared" si="23"/>
        <v>0.28435294497228497</v>
      </c>
      <c r="E81" s="31">
        <f t="shared" si="24"/>
        <v>570661304</v>
      </c>
      <c r="F81" s="31">
        <v>1182359377</v>
      </c>
      <c r="G81" s="21">
        <f t="shared" si="25"/>
        <v>0.5496296060189585</v>
      </c>
      <c r="H81" s="30">
        <v>1224398695</v>
      </c>
      <c r="I81" s="21">
        <f t="shared" si="22"/>
        <v>0.5691719331989338</v>
      </c>
      <c r="J81" s="31">
        <v>70337702</v>
      </c>
      <c r="K81" s="21">
        <f aca="true" t="shared" si="26" ref="K81:K86">J81/B81</f>
        <v>0.03269706672148202</v>
      </c>
      <c r="L81" s="31" t="s">
        <v>17</v>
      </c>
      <c r="M81" s="21" t="s">
        <v>17</v>
      </c>
      <c r="N81" s="4">
        <v>22</v>
      </c>
    </row>
    <row r="82" spans="1:14" s="23" customFormat="1" ht="12">
      <c r="A82" s="14">
        <v>40299</v>
      </c>
      <c r="B82" s="27">
        <v>3059749174</v>
      </c>
      <c r="C82" s="27">
        <v>925240849</v>
      </c>
      <c r="D82" s="21">
        <f t="shared" si="23"/>
        <v>0.3023910773020769</v>
      </c>
      <c r="E82" s="31">
        <f t="shared" si="24"/>
        <v>788180915</v>
      </c>
      <c r="F82" s="31">
        <v>1713421764</v>
      </c>
      <c r="G82" s="21">
        <f t="shared" si="25"/>
        <v>0.5599876547266289</v>
      </c>
      <c r="H82" s="30">
        <v>1771333147</v>
      </c>
      <c r="I82" s="21">
        <f t="shared" si="22"/>
        <v>0.5789144947081861</v>
      </c>
      <c r="J82" s="31">
        <v>115952367</v>
      </c>
      <c r="K82" s="21">
        <f t="shared" si="26"/>
        <v>0.03789603670303989</v>
      </c>
      <c r="L82" s="31" t="s">
        <v>17</v>
      </c>
      <c r="M82" s="21" t="s">
        <v>17</v>
      </c>
      <c r="N82" s="4">
        <v>20</v>
      </c>
    </row>
    <row r="83" spans="1:14" s="23" customFormat="1" ht="12">
      <c r="A83" s="14">
        <v>40269</v>
      </c>
      <c r="B83" s="27">
        <v>1766476766</v>
      </c>
      <c r="C83" s="27">
        <v>509375928</v>
      </c>
      <c r="D83" s="21">
        <f t="shared" si="23"/>
        <v>0.28835699274631726</v>
      </c>
      <c r="E83" s="31">
        <f t="shared" si="24"/>
        <v>438389090</v>
      </c>
      <c r="F83" s="31">
        <v>947765018</v>
      </c>
      <c r="G83" s="21">
        <f t="shared" si="25"/>
        <v>0.5365284368534967</v>
      </c>
      <c r="H83" s="30">
        <v>974353120</v>
      </c>
      <c r="I83" s="21">
        <f t="shared" si="22"/>
        <v>0.5515799238086327</v>
      </c>
      <c r="J83" s="31">
        <v>63825221</v>
      </c>
      <c r="K83" s="21">
        <f t="shared" si="26"/>
        <v>0.0361313673796715</v>
      </c>
      <c r="L83" s="31" t="s">
        <v>17</v>
      </c>
      <c r="M83" s="21" t="s">
        <v>17</v>
      </c>
      <c r="N83" s="4">
        <v>21</v>
      </c>
    </row>
    <row r="84" spans="1:14" s="23" customFormat="1" ht="12">
      <c r="A84" s="14">
        <v>40238</v>
      </c>
      <c r="B84" s="27">
        <v>1680701793</v>
      </c>
      <c r="C84" s="27">
        <v>497728175</v>
      </c>
      <c r="D84" s="21">
        <f t="shared" si="23"/>
        <v>0.2961430618286965</v>
      </c>
      <c r="E84" s="31">
        <f t="shared" si="24"/>
        <v>509424809</v>
      </c>
      <c r="F84" s="31">
        <v>1007152984</v>
      </c>
      <c r="G84" s="21">
        <f t="shared" si="25"/>
        <v>0.599245498633201</v>
      </c>
      <c r="H84" s="30">
        <v>1024461259</v>
      </c>
      <c r="I84" s="21">
        <f aca="true" t="shared" si="27" ref="I84:I89">H84/B84</f>
        <v>0.6095437413506705</v>
      </c>
      <c r="J84" s="31">
        <v>64016271</v>
      </c>
      <c r="K84" s="21">
        <f t="shared" si="26"/>
        <v>0.0380890121416084</v>
      </c>
      <c r="L84" s="31" t="s">
        <v>17</v>
      </c>
      <c r="M84" s="21" t="s">
        <v>17</v>
      </c>
      <c r="N84" s="4">
        <v>23</v>
      </c>
    </row>
    <row r="85" spans="1:14" s="23" customFormat="1" ht="12">
      <c r="A85" s="14">
        <v>40210</v>
      </c>
      <c r="B85" s="27">
        <v>1980458148</v>
      </c>
      <c r="C85" s="27">
        <v>660487851</v>
      </c>
      <c r="D85" s="21">
        <f aca="true" t="shared" si="28" ref="D85:D90">C85/B85</f>
        <v>0.3335025542786679</v>
      </c>
      <c r="E85" s="31">
        <f aca="true" t="shared" si="29" ref="E85:E90">F85-C85</f>
        <v>519041642</v>
      </c>
      <c r="F85" s="31">
        <v>1179529493</v>
      </c>
      <c r="G85" s="21">
        <f aca="true" t="shared" si="30" ref="G85:G90">F85/B85</f>
        <v>0.5955841552073031</v>
      </c>
      <c r="H85" s="30">
        <v>1207722615</v>
      </c>
      <c r="I85" s="21">
        <f t="shared" si="27"/>
        <v>0.6098198117539821</v>
      </c>
      <c r="J85" s="31">
        <v>56386199</v>
      </c>
      <c r="K85" s="21">
        <f t="shared" si="26"/>
        <v>0.028471290371342904</v>
      </c>
      <c r="L85" s="31" t="s">
        <v>17</v>
      </c>
      <c r="M85" s="21" t="s">
        <v>17</v>
      </c>
      <c r="N85" s="4">
        <v>19</v>
      </c>
    </row>
    <row r="86" spans="1:14" s="23" customFormat="1" ht="12">
      <c r="A86" s="14">
        <v>40179</v>
      </c>
      <c r="B86" s="27">
        <v>2437808041</v>
      </c>
      <c r="C86" s="27">
        <v>791947031</v>
      </c>
      <c r="D86" s="21">
        <f t="shared" si="28"/>
        <v>0.32486029157371216</v>
      </c>
      <c r="E86" s="31">
        <f t="shared" si="29"/>
        <v>661867247</v>
      </c>
      <c r="F86" s="31">
        <v>1453814278</v>
      </c>
      <c r="G86" s="21">
        <f t="shared" si="30"/>
        <v>0.5963612612433745</v>
      </c>
      <c r="H86" s="30">
        <v>1490730664</v>
      </c>
      <c r="I86" s="21">
        <f t="shared" si="27"/>
        <v>0.6115045315005588</v>
      </c>
      <c r="J86" s="31">
        <v>60648750</v>
      </c>
      <c r="K86" s="21">
        <f t="shared" si="26"/>
        <v>0.024878394434666648</v>
      </c>
      <c r="L86" s="31" t="s">
        <v>17</v>
      </c>
      <c r="M86" s="21" t="s">
        <v>17</v>
      </c>
      <c r="N86" s="4">
        <v>19</v>
      </c>
    </row>
    <row r="87" spans="1:14" s="23" customFormat="1" ht="12">
      <c r="A87" s="14">
        <v>40148</v>
      </c>
      <c r="B87" s="27">
        <v>1572687745</v>
      </c>
      <c r="C87" s="27">
        <v>507936226</v>
      </c>
      <c r="D87" s="21">
        <f t="shared" si="28"/>
        <v>0.3229733477703166</v>
      </c>
      <c r="E87" s="31">
        <f t="shared" si="29"/>
        <v>423035797</v>
      </c>
      <c r="F87" s="31">
        <v>930972023</v>
      </c>
      <c r="G87" s="21">
        <f t="shared" si="30"/>
        <v>0.5919624070066115</v>
      </c>
      <c r="H87" s="30">
        <v>1195169541</v>
      </c>
      <c r="I87" s="21">
        <f t="shared" si="27"/>
        <v>0.7599534903223907</v>
      </c>
      <c r="J87" s="31">
        <v>28954666</v>
      </c>
      <c r="K87" s="21">
        <f aca="true" t="shared" si="31" ref="K87:K92">J87/B87</f>
        <v>0.0184109439982951</v>
      </c>
      <c r="L87" s="31" t="s">
        <v>17</v>
      </c>
      <c r="M87" s="21" t="s">
        <v>17</v>
      </c>
      <c r="N87" s="4">
        <v>22</v>
      </c>
    </row>
    <row r="88" spans="1:14" s="23" customFormat="1" ht="12">
      <c r="A88" s="14">
        <v>40118</v>
      </c>
      <c r="B88" s="27">
        <v>1850327168</v>
      </c>
      <c r="C88" s="27">
        <v>717878649</v>
      </c>
      <c r="D88" s="21">
        <f t="shared" si="28"/>
        <v>0.3879739007323488</v>
      </c>
      <c r="E88" s="31">
        <f t="shared" si="29"/>
        <v>458337261</v>
      </c>
      <c r="F88" s="31">
        <v>1176215910</v>
      </c>
      <c r="G88" s="21">
        <f t="shared" si="30"/>
        <v>0.6356799653281641</v>
      </c>
      <c r="H88" s="30">
        <v>1195169541</v>
      </c>
      <c r="I88" s="21">
        <f t="shared" si="27"/>
        <v>0.645923359754722</v>
      </c>
      <c r="J88" s="31">
        <v>31640116</v>
      </c>
      <c r="K88" s="21">
        <f t="shared" si="31"/>
        <v>0.017099741357740256</v>
      </c>
      <c r="L88" s="31" t="s">
        <v>17</v>
      </c>
      <c r="M88" s="21" t="s">
        <v>17</v>
      </c>
      <c r="N88" s="4">
        <v>20</v>
      </c>
    </row>
    <row r="89" spans="1:14" s="23" customFormat="1" ht="12">
      <c r="A89" s="14">
        <v>40087</v>
      </c>
      <c r="B89" s="27">
        <v>2341731626</v>
      </c>
      <c r="C89" s="27">
        <v>910386275</v>
      </c>
      <c r="D89" s="21">
        <f t="shared" si="28"/>
        <v>0.388766272314076</v>
      </c>
      <c r="E89" s="31">
        <f t="shared" si="29"/>
        <v>510266451</v>
      </c>
      <c r="F89" s="31">
        <v>1420652726</v>
      </c>
      <c r="G89" s="21">
        <f t="shared" si="30"/>
        <v>0.6066676088013854</v>
      </c>
      <c r="H89" s="30">
        <v>1449013946</v>
      </c>
      <c r="I89" s="21">
        <f t="shared" si="27"/>
        <v>0.6187788258533773</v>
      </c>
      <c r="J89" s="31">
        <v>57344824</v>
      </c>
      <c r="K89" s="21">
        <f t="shared" si="31"/>
        <v>0.024488213492659214</v>
      </c>
      <c r="L89" s="31" t="s">
        <v>17</v>
      </c>
      <c r="M89" s="21" t="s">
        <v>17</v>
      </c>
      <c r="N89" s="4">
        <v>22</v>
      </c>
    </row>
    <row r="90" spans="1:14" s="23" customFormat="1" ht="12">
      <c r="A90" s="14">
        <v>40057</v>
      </c>
      <c r="B90" s="27">
        <v>2153874053</v>
      </c>
      <c r="C90" s="27">
        <v>765381181</v>
      </c>
      <c r="D90" s="21">
        <f t="shared" si="28"/>
        <v>0.3553509453971773</v>
      </c>
      <c r="E90" s="31">
        <f t="shared" si="29"/>
        <v>578762764</v>
      </c>
      <c r="F90" s="31">
        <v>1344143945</v>
      </c>
      <c r="G90" s="21">
        <f t="shared" si="30"/>
        <v>0.6240587480627401</v>
      </c>
      <c r="H90" s="30">
        <v>1373037956</v>
      </c>
      <c r="I90" s="21">
        <f aca="true" t="shared" si="32" ref="I90:I95">H90/B90</f>
        <v>0.6374736508328234</v>
      </c>
      <c r="J90" s="31">
        <v>55635153</v>
      </c>
      <c r="K90" s="21">
        <f t="shared" si="31"/>
        <v>0.025830272165872088</v>
      </c>
      <c r="L90" s="31" t="s">
        <v>17</v>
      </c>
      <c r="M90" s="21" t="s">
        <v>17</v>
      </c>
      <c r="N90" s="4">
        <v>21</v>
      </c>
    </row>
    <row r="91" spans="1:14" s="23" customFormat="1" ht="12">
      <c r="A91" s="14">
        <v>40026</v>
      </c>
      <c r="B91" s="27">
        <v>2286968640</v>
      </c>
      <c r="C91" s="27">
        <v>834032517</v>
      </c>
      <c r="D91" s="21">
        <f aca="true" t="shared" si="33" ref="D91:D96">C91/B91</f>
        <v>0.36468909210753325</v>
      </c>
      <c r="E91" s="31">
        <f aca="true" t="shared" si="34" ref="E91:E96">F91-C91</f>
        <v>602964339</v>
      </c>
      <c r="F91" s="31">
        <v>1436996856</v>
      </c>
      <c r="G91" s="21">
        <f aca="true" t="shared" si="35" ref="G91:G96">F91/B91</f>
        <v>0.6283413033595423</v>
      </c>
      <c r="H91" s="30">
        <v>1470452139</v>
      </c>
      <c r="I91" s="21">
        <f t="shared" si="32"/>
        <v>0.642969961756887</v>
      </c>
      <c r="J91" s="31">
        <v>46368271</v>
      </c>
      <c r="K91" s="21">
        <f t="shared" si="31"/>
        <v>0.020274992052361506</v>
      </c>
      <c r="L91" s="31" t="s">
        <v>17</v>
      </c>
      <c r="M91" s="21" t="s">
        <v>17</v>
      </c>
      <c r="N91" s="4">
        <v>21</v>
      </c>
    </row>
    <row r="92" spans="1:14" s="23" customFormat="1" ht="12">
      <c r="A92" s="14">
        <v>39995</v>
      </c>
      <c r="B92" s="27">
        <v>2619136600</v>
      </c>
      <c r="C92" s="27">
        <v>971451486</v>
      </c>
      <c r="D92" s="21">
        <f t="shared" si="33"/>
        <v>0.3709052387721969</v>
      </c>
      <c r="E92" s="31">
        <f t="shared" si="34"/>
        <v>691266868</v>
      </c>
      <c r="F92" s="31">
        <v>1662718354</v>
      </c>
      <c r="G92" s="21">
        <f t="shared" si="35"/>
        <v>0.6348345305853845</v>
      </c>
      <c r="H92" s="30">
        <v>1722588912</v>
      </c>
      <c r="I92" s="21">
        <f t="shared" si="32"/>
        <v>0.6576934215649539</v>
      </c>
      <c r="J92" s="31">
        <v>57841101</v>
      </c>
      <c r="K92" s="21">
        <f t="shared" si="31"/>
        <v>0.02208403372317427</v>
      </c>
      <c r="L92" s="31" t="s">
        <v>17</v>
      </c>
      <c r="M92" s="21" t="s">
        <v>17</v>
      </c>
      <c r="N92" s="4">
        <v>22</v>
      </c>
    </row>
    <row r="93" spans="1:14" s="23" customFormat="1" ht="12">
      <c r="A93" s="14">
        <v>39965</v>
      </c>
      <c r="B93" s="27">
        <v>2572998804</v>
      </c>
      <c r="C93" s="27">
        <v>929544309</v>
      </c>
      <c r="D93" s="21">
        <f t="shared" si="33"/>
        <v>0.36126884612418964</v>
      </c>
      <c r="E93" s="31">
        <f t="shared" si="34"/>
        <v>641464021</v>
      </c>
      <c r="F93" s="31">
        <v>1571008330</v>
      </c>
      <c r="G93" s="21">
        <f t="shared" si="35"/>
        <v>0.6105748388058715</v>
      </c>
      <c r="H93" s="30">
        <v>1625825883</v>
      </c>
      <c r="I93" s="21">
        <f t="shared" si="32"/>
        <v>0.6318797663148855</v>
      </c>
      <c r="J93" s="31">
        <v>52421393</v>
      </c>
      <c r="K93" s="21">
        <f aca="true" t="shared" si="36" ref="K93:K98">J93/B93</f>
        <v>0.020373656186122347</v>
      </c>
      <c r="L93" s="31" t="s">
        <v>17</v>
      </c>
      <c r="M93" s="21" t="s">
        <v>17</v>
      </c>
      <c r="N93" s="4">
        <v>22</v>
      </c>
    </row>
    <row r="94" spans="1:14" s="23" customFormat="1" ht="12">
      <c r="A94" s="14">
        <v>39934</v>
      </c>
      <c r="B94" s="27">
        <v>2777660345</v>
      </c>
      <c r="C94" s="27">
        <v>1024940412</v>
      </c>
      <c r="D94" s="21">
        <f t="shared" si="33"/>
        <v>0.3689941478427954</v>
      </c>
      <c r="E94" s="31">
        <f t="shared" si="34"/>
        <v>710787740</v>
      </c>
      <c r="F94" s="31">
        <v>1735728152</v>
      </c>
      <c r="G94" s="21">
        <f t="shared" si="35"/>
        <v>0.6248885523834629</v>
      </c>
      <c r="H94" s="30">
        <v>1775987367</v>
      </c>
      <c r="I94" s="21">
        <f t="shared" si="32"/>
        <v>0.6393824825259548</v>
      </c>
      <c r="J94" s="31">
        <v>43378342</v>
      </c>
      <c r="K94" s="21">
        <f t="shared" si="36"/>
        <v>0.015616863335390994</v>
      </c>
      <c r="L94" s="31" t="s">
        <v>17</v>
      </c>
      <c r="M94" s="21" t="s">
        <v>17</v>
      </c>
      <c r="N94" s="4">
        <v>20</v>
      </c>
    </row>
    <row r="95" spans="1:14" s="23" customFormat="1" ht="12">
      <c r="A95" s="14">
        <v>39904</v>
      </c>
      <c r="B95" s="27">
        <v>3043783927</v>
      </c>
      <c r="C95" s="27">
        <v>1148561259</v>
      </c>
      <c r="D95" s="21">
        <f t="shared" si="33"/>
        <v>0.3773465155695331</v>
      </c>
      <c r="E95" s="31">
        <f t="shared" si="34"/>
        <v>788839414</v>
      </c>
      <c r="F95" s="31">
        <v>1937400673</v>
      </c>
      <c r="G95" s="21">
        <f t="shared" si="35"/>
        <v>0.6365105800757453</v>
      </c>
      <c r="H95" s="30">
        <v>1994833779</v>
      </c>
      <c r="I95" s="21">
        <f t="shared" si="32"/>
        <v>0.6553795626899636</v>
      </c>
      <c r="J95" s="31">
        <v>39016010</v>
      </c>
      <c r="K95" s="21">
        <f t="shared" si="36"/>
        <v>0.012818258764660334</v>
      </c>
      <c r="L95" s="31" t="s">
        <v>17</v>
      </c>
      <c r="M95" s="21" t="s">
        <v>17</v>
      </c>
      <c r="N95" s="4">
        <v>21</v>
      </c>
    </row>
    <row r="96" spans="1:14" s="23" customFormat="1" ht="12">
      <c r="A96" s="14">
        <v>39873</v>
      </c>
      <c r="B96" s="27">
        <v>3876477438</v>
      </c>
      <c r="C96" s="27">
        <v>1507654600</v>
      </c>
      <c r="D96" s="21">
        <f t="shared" si="33"/>
        <v>0.3889238681543437</v>
      </c>
      <c r="E96" s="31">
        <f t="shared" si="34"/>
        <v>994283574</v>
      </c>
      <c r="F96" s="31">
        <v>2501938174</v>
      </c>
      <c r="G96" s="21">
        <f t="shared" si="35"/>
        <v>0.6454153839447678</v>
      </c>
      <c r="H96" s="30">
        <v>2552238327</v>
      </c>
      <c r="I96" s="21">
        <f aca="true" t="shared" si="37" ref="I96:I101">H96/B96</f>
        <v>0.6583911212744687</v>
      </c>
      <c r="J96" s="31">
        <v>33539452</v>
      </c>
      <c r="K96" s="21">
        <f t="shared" si="36"/>
        <v>0.00865204364953149</v>
      </c>
      <c r="L96" s="31" t="s">
        <v>17</v>
      </c>
      <c r="M96" s="21" t="s">
        <v>17</v>
      </c>
      <c r="N96" s="4">
        <v>22</v>
      </c>
    </row>
    <row r="97" spans="1:14" s="23" customFormat="1" ht="12">
      <c r="A97" s="14">
        <v>39845</v>
      </c>
      <c r="B97" s="27">
        <v>3386161154</v>
      </c>
      <c r="C97" s="27">
        <v>1500238200</v>
      </c>
      <c r="D97" s="21">
        <f aca="true" t="shared" si="38" ref="D97:D102">C97/B97</f>
        <v>0.443049852552883</v>
      </c>
      <c r="E97" s="31">
        <f aca="true" t="shared" si="39" ref="E97:E102">F97-C97</f>
        <v>704241921</v>
      </c>
      <c r="F97" s="31">
        <v>2204480121</v>
      </c>
      <c r="G97" s="21">
        <f aca="true" t="shared" si="40" ref="G97:G102">F97/B97</f>
        <v>0.6510263453928926</v>
      </c>
      <c r="H97" s="30">
        <v>2265491687</v>
      </c>
      <c r="I97" s="21">
        <f t="shared" si="37"/>
        <v>0.6690442610281034</v>
      </c>
      <c r="J97" s="31">
        <v>15998753</v>
      </c>
      <c r="K97" s="21">
        <f t="shared" si="36"/>
        <v>0.0047247464820453135</v>
      </c>
      <c r="L97" s="31" t="s">
        <v>17</v>
      </c>
      <c r="M97" s="21" t="s">
        <v>17</v>
      </c>
      <c r="N97" s="4">
        <v>19</v>
      </c>
    </row>
    <row r="98" spans="1:14" s="23" customFormat="1" ht="12">
      <c r="A98" s="14">
        <v>39814</v>
      </c>
      <c r="B98" s="27">
        <v>2902149896</v>
      </c>
      <c r="C98" s="27">
        <v>1311209866</v>
      </c>
      <c r="D98" s="21">
        <f t="shared" si="38"/>
        <v>0.4518063893967798</v>
      </c>
      <c r="E98" s="31">
        <f t="shared" si="39"/>
        <v>542692580</v>
      </c>
      <c r="F98" s="31">
        <v>1853902446</v>
      </c>
      <c r="G98" s="21">
        <f t="shared" si="40"/>
        <v>0.6388031329998538</v>
      </c>
      <c r="H98" s="30">
        <v>1918503068</v>
      </c>
      <c r="I98" s="21">
        <f t="shared" si="37"/>
        <v>0.6610627075618151</v>
      </c>
      <c r="J98" s="31">
        <v>2857226</v>
      </c>
      <c r="K98" s="21">
        <f t="shared" si="36"/>
        <v>0.0009845204770222524</v>
      </c>
      <c r="L98" s="31" t="s">
        <v>17</v>
      </c>
      <c r="M98" s="21" t="s">
        <v>17</v>
      </c>
      <c r="N98" s="4">
        <v>20</v>
      </c>
    </row>
    <row r="99" spans="1:14" s="23" customFormat="1" ht="12">
      <c r="A99" s="14">
        <v>39783</v>
      </c>
      <c r="B99" s="27">
        <v>3011306336</v>
      </c>
      <c r="C99" s="27">
        <v>1401246822</v>
      </c>
      <c r="D99" s="21">
        <f t="shared" si="38"/>
        <v>0.46532855367392284</v>
      </c>
      <c r="E99" s="31">
        <f t="shared" si="39"/>
        <v>601381708</v>
      </c>
      <c r="F99" s="31">
        <v>2002628530</v>
      </c>
      <c r="G99" s="21">
        <f t="shared" si="40"/>
        <v>0.6650364680798785</v>
      </c>
      <c r="H99" s="30">
        <v>2051347447</v>
      </c>
      <c r="I99" s="21">
        <f t="shared" si="37"/>
        <v>0.6812151332716486</v>
      </c>
      <c r="J99" s="31" t="s">
        <v>17</v>
      </c>
      <c r="K99" s="21" t="s">
        <v>17</v>
      </c>
      <c r="L99" s="31" t="s">
        <v>17</v>
      </c>
      <c r="M99" s="21" t="s">
        <v>17</v>
      </c>
      <c r="N99" s="4">
        <v>22</v>
      </c>
    </row>
    <row r="100" spans="1:14" s="23" customFormat="1" ht="12">
      <c r="A100" s="14">
        <v>39753</v>
      </c>
      <c r="B100" s="27">
        <v>3999943404</v>
      </c>
      <c r="C100" s="27">
        <v>2088976901</v>
      </c>
      <c r="D100" s="21">
        <f t="shared" si="38"/>
        <v>0.5222516145880948</v>
      </c>
      <c r="E100" s="31">
        <f t="shared" si="39"/>
        <v>529845018</v>
      </c>
      <c r="F100" s="31">
        <v>2618821919</v>
      </c>
      <c r="G100" s="21">
        <f t="shared" si="40"/>
        <v>0.6547147433089031</v>
      </c>
      <c r="H100" s="30">
        <v>2680664957</v>
      </c>
      <c r="I100" s="21">
        <f t="shared" si="37"/>
        <v>0.6701757215662845</v>
      </c>
      <c r="J100" s="31" t="s">
        <v>17</v>
      </c>
      <c r="K100" s="21" t="s">
        <v>17</v>
      </c>
      <c r="L100" s="31" t="s">
        <v>17</v>
      </c>
      <c r="M100" s="21" t="s">
        <v>17</v>
      </c>
      <c r="N100" s="4">
        <v>19</v>
      </c>
    </row>
    <row r="101" spans="1:14" s="23" customFormat="1" ht="12">
      <c r="A101" s="14">
        <v>39722</v>
      </c>
      <c r="B101" s="27">
        <v>7317144980</v>
      </c>
      <c r="C101" s="27">
        <v>3965983061</v>
      </c>
      <c r="D101" s="21">
        <f t="shared" si="38"/>
        <v>0.5420123657301102</v>
      </c>
      <c r="E101" s="31">
        <f t="shared" si="39"/>
        <v>855325884</v>
      </c>
      <c r="F101" s="31">
        <v>4821308945</v>
      </c>
      <c r="G101" s="21">
        <f t="shared" si="40"/>
        <v>0.6589057560261707</v>
      </c>
      <c r="H101" s="30">
        <v>4961096579</v>
      </c>
      <c r="I101" s="21">
        <f t="shared" si="37"/>
        <v>0.6780098785195862</v>
      </c>
      <c r="J101" s="31" t="s">
        <v>17</v>
      </c>
      <c r="K101" s="21" t="s">
        <v>17</v>
      </c>
      <c r="L101" s="31" t="s">
        <v>17</v>
      </c>
      <c r="M101" s="21" t="s">
        <v>17</v>
      </c>
      <c r="N101" s="4">
        <v>23</v>
      </c>
    </row>
    <row r="102" spans="1:14" s="23" customFormat="1" ht="12">
      <c r="A102" s="14">
        <v>39692</v>
      </c>
      <c r="B102" s="27">
        <v>5219459371</v>
      </c>
      <c r="C102" s="27">
        <v>2287229202</v>
      </c>
      <c r="D102" s="21">
        <f t="shared" si="38"/>
        <v>0.4382118988621973</v>
      </c>
      <c r="E102" s="31">
        <f t="shared" si="39"/>
        <v>556728611</v>
      </c>
      <c r="F102" s="31">
        <v>2843957813</v>
      </c>
      <c r="G102" s="21">
        <f t="shared" si="40"/>
        <v>0.5448759365388305</v>
      </c>
      <c r="H102" s="30">
        <v>2922182336</v>
      </c>
      <c r="I102" s="21">
        <f aca="true" t="shared" si="41" ref="I102:I107">H102/B102</f>
        <v>0.5598630295382752</v>
      </c>
      <c r="J102" s="31" t="s">
        <v>17</v>
      </c>
      <c r="K102" s="21" t="s">
        <v>17</v>
      </c>
      <c r="L102" s="31" t="s">
        <v>17</v>
      </c>
      <c r="M102" s="21" t="s">
        <v>17</v>
      </c>
      <c r="N102" s="4">
        <v>21</v>
      </c>
    </row>
    <row r="103" spans="1:14" s="23" customFormat="1" ht="12">
      <c r="A103" s="14">
        <v>39661</v>
      </c>
      <c r="B103" s="27">
        <v>2921888317</v>
      </c>
      <c r="C103" s="27">
        <v>1246208682</v>
      </c>
      <c r="D103" s="21">
        <f aca="true" t="shared" si="42" ref="D103:D108">C103/B103</f>
        <v>0.42650797936025286</v>
      </c>
      <c r="E103" s="31">
        <f aca="true" t="shared" si="43" ref="E103:E108">F103-C103</f>
        <v>368812342</v>
      </c>
      <c r="F103" s="31">
        <v>1615021024</v>
      </c>
      <c r="G103" s="21">
        <f aca="true" t="shared" si="44" ref="G103:G108">F103/B103</f>
        <v>0.5527319489261643</v>
      </c>
      <c r="H103" s="30">
        <v>1645007894</v>
      </c>
      <c r="I103" s="21">
        <f t="shared" si="41"/>
        <v>0.5629947881406311</v>
      </c>
      <c r="J103" s="31" t="s">
        <v>17</v>
      </c>
      <c r="K103" s="21" t="s">
        <v>17</v>
      </c>
      <c r="L103" s="31" t="s">
        <v>17</v>
      </c>
      <c r="M103" s="21" t="s">
        <v>17</v>
      </c>
      <c r="N103" s="4">
        <v>21</v>
      </c>
    </row>
    <row r="104" spans="1:14" s="23" customFormat="1" ht="12">
      <c r="A104" s="14">
        <v>39630</v>
      </c>
      <c r="B104" s="27">
        <v>3999184925</v>
      </c>
      <c r="C104" s="27">
        <v>1781914368</v>
      </c>
      <c r="D104" s="21">
        <f t="shared" si="42"/>
        <v>0.4455693851166435</v>
      </c>
      <c r="E104" s="31">
        <f t="shared" si="43"/>
        <v>516184360</v>
      </c>
      <c r="F104" s="31">
        <v>2298098728</v>
      </c>
      <c r="G104" s="21">
        <f t="shared" si="44"/>
        <v>0.5746417760364008</v>
      </c>
      <c r="H104" s="30">
        <v>2368507552</v>
      </c>
      <c r="I104" s="21">
        <f t="shared" si="41"/>
        <v>0.5922475695469371</v>
      </c>
      <c r="J104" s="31" t="s">
        <v>17</v>
      </c>
      <c r="K104" s="21" t="s">
        <v>17</v>
      </c>
      <c r="L104" s="31" t="s">
        <v>17</v>
      </c>
      <c r="M104" s="21" t="s">
        <v>17</v>
      </c>
      <c r="N104" s="4">
        <v>22</v>
      </c>
    </row>
    <row r="105" spans="1:14" s="23" customFormat="1" ht="12">
      <c r="A105" s="14">
        <v>39600</v>
      </c>
      <c r="B105" s="27">
        <v>3571468384</v>
      </c>
      <c r="C105" s="27">
        <v>1585844356</v>
      </c>
      <c r="D105" s="21">
        <f t="shared" si="42"/>
        <v>0.44403146983030944</v>
      </c>
      <c r="E105" s="31">
        <f t="shared" si="43"/>
        <v>469188861</v>
      </c>
      <c r="F105" s="31">
        <v>2055033217</v>
      </c>
      <c r="G105" s="21">
        <f t="shared" si="44"/>
        <v>0.5754028864448153</v>
      </c>
      <c r="H105" s="30">
        <v>2163114015</v>
      </c>
      <c r="I105" s="21">
        <f t="shared" si="41"/>
        <v>0.6056651725353759</v>
      </c>
      <c r="J105" s="31" t="s">
        <v>17</v>
      </c>
      <c r="K105" s="21" t="s">
        <v>17</v>
      </c>
      <c r="L105" s="31" t="s">
        <v>17</v>
      </c>
      <c r="M105" s="21" t="s">
        <v>17</v>
      </c>
      <c r="N105" s="4">
        <v>21</v>
      </c>
    </row>
    <row r="106" spans="1:14" s="23" customFormat="1" ht="12">
      <c r="A106" s="14">
        <v>39569</v>
      </c>
      <c r="B106" s="27">
        <v>2696608062</v>
      </c>
      <c r="C106" s="27">
        <v>1166451464</v>
      </c>
      <c r="D106" s="21">
        <f t="shared" si="42"/>
        <v>0.43256247744615695</v>
      </c>
      <c r="E106" s="31">
        <f t="shared" si="43"/>
        <v>428792148</v>
      </c>
      <c r="F106" s="31">
        <v>1595243612</v>
      </c>
      <c r="G106" s="21">
        <f t="shared" si="44"/>
        <v>0.5915741462320081</v>
      </c>
      <c r="H106" s="30">
        <v>1662732438</v>
      </c>
      <c r="I106" s="21">
        <f t="shared" si="41"/>
        <v>0.6166014488463692</v>
      </c>
      <c r="J106" s="31" t="s">
        <v>17</v>
      </c>
      <c r="K106" s="21" t="s">
        <v>17</v>
      </c>
      <c r="L106" s="31" t="s">
        <v>17</v>
      </c>
      <c r="M106" s="21" t="s">
        <v>17</v>
      </c>
      <c r="N106" s="4">
        <v>21</v>
      </c>
    </row>
    <row r="107" spans="1:14" s="23" customFormat="1" ht="12">
      <c r="A107" s="14">
        <v>39539</v>
      </c>
      <c r="B107" s="27">
        <v>2614528348</v>
      </c>
      <c r="C107" s="27">
        <v>1236335476</v>
      </c>
      <c r="D107" s="21">
        <f t="shared" si="42"/>
        <v>0.4728713218756043</v>
      </c>
      <c r="E107" s="31">
        <f t="shared" si="43"/>
        <v>324889543</v>
      </c>
      <c r="F107" s="31">
        <v>1561225019</v>
      </c>
      <c r="G107" s="21">
        <f t="shared" si="44"/>
        <v>0.5971344775030911</v>
      </c>
      <c r="H107" s="30">
        <v>1602843971</v>
      </c>
      <c r="I107" s="21">
        <f t="shared" si="41"/>
        <v>0.6130528178155367</v>
      </c>
      <c r="J107" s="31" t="s">
        <v>17</v>
      </c>
      <c r="K107" s="21" t="s">
        <v>17</v>
      </c>
      <c r="L107" s="31" t="s">
        <v>17</v>
      </c>
      <c r="M107" s="21" t="s">
        <v>17</v>
      </c>
      <c r="N107" s="4">
        <v>22</v>
      </c>
    </row>
    <row r="108" spans="1:14" s="23" customFormat="1" ht="12">
      <c r="A108" s="14">
        <v>39508</v>
      </c>
      <c r="B108" s="27">
        <v>3413988959</v>
      </c>
      <c r="C108" s="27">
        <v>1610190257</v>
      </c>
      <c r="D108" s="21">
        <f t="shared" si="42"/>
        <v>0.4716448343382003</v>
      </c>
      <c r="E108" s="31">
        <f t="shared" si="43"/>
        <v>446916630</v>
      </c>
      <c r="F108" s="31">
        <v>2057106887</v>
      </c>
      <c r="G108" s="21">
        <f t="shared" si="44"/>
        <v>0.6025522963620106</v>
      </c>
      <c r="H108" s="30">
        <v>2123164916</v>
      </c>
      <c r="I108" s="21">
        <f aca="true" t="shared" si="45" ref="I108:I113">H108/B108</f>
        <v>0.6219015179890627</v>
      </c>
      <c r="J108" s="31" t="s">
        <v>17</v>
      </c>
      <c r="K108" s="21" t="s">
        <v>17</v>
      </c>
      <c r="L108" s="31" t="s">
        <v>17</v>
      </c>
      <c r="M108" s="21" t="s">
        <v>17</v>
      </c>
      <c r="N108" s="4">
        <v>20</v>
      </c>
    </row>
    <row r="109" spans="1:14" s="23" customFormat="1" ht="12">
      <c r="A109" s="14">
        <v>39479</v>
      </c>
      <c r="B109" s="27">
        <v>3024489897</v>
      </c>
      <c r="C109" s="27">
        <v>1470775104</v>
      </c>
      <c r="D109" s="21">
        <f aca="true" t="shared" si="46" ref="D109:D122">C109/B109</f>
        <v>0.4862886483631061</v>
      </c>
      <c r="E109" s="31">
        <f aca="true" t="shared" si="47" ref="E109:E131">F109-C109</f>
        <v>422381381</v>
      </c>
      <c r="F109" s="31">
        <v>1893156485</v>
      </c>
      <c r="G109" s="21">
        <f aca="true" t="shared" si="48" ref="G109:G122">F109/B109</f>
        <v>0.6259424066444484</v>
      </c>
      <c r="H109" s="30">
        <v>1960398501</v>
      </c>
      <c r="I109" s="21">
        <f t="shared" si="45"/>
        <v>0.6481749213130203</v>
      </c>
      <c r="J109" s="31" t="s">
        <v>17</v>
      </c>
      <c r="K109" s="21" t="s">
        <v>17</v>
      </c>
      <c r="L109" s="31" t="s">
        <v>17</v>
      </c>
      <c r="M109" s="21" t="s">
        <v>17</v>
      </c>
      <c r="N109" s="4">
        <v>20</v>
      </c>
    </row>
    <row r="110" spans="1:14" s="23" customFormat="1" ht="12">
      <c r="A110" s="14">
        <v>39448</v>
      </c>
      <c r="B110" s="27">
        <v>4844430619</v>
      </c>
      <c r="C110" s="27">
        <v>2412394211</v>
      </c>
      <c r="D110" s="21">
        <f t="shared" si="46"/>
        <v>0.4979727032395755</v>
      </c>
      <c r="E110" s="31">
        <f t="shared" si="47"/>
        <v>610343576</v>
      </c>
      <c r="F110" s="31">
        <v>3022737787</v>
      </c>
      <c r="G110" s="21">
        <f t="shared" si="48"/>
        <v>0.6239614156397932</v>
      </c>
      <c r="H110" s="30">
        <v>3198089519</v>
      </c>
      <c r="I110" s="21">
        <f t="shared" si="45"/>
        <v>0.6601579773806644</v>
      </c>
      <c r="J110" s="31" t="s">
        <v>17</v>
      </c>
      <c r="K110" s="21" t="s">
        <v>17</v>
      </c>
      <c r="L110" s="31" t="s">
        <v>17</v>
      </c>
      <c r="M110" s="21" t="s">
        <v>17</v>
      </c>
      <c r="N110" s="4">
        <v>21</v>
      </c>
    </row>
    <row r="111" spans="1:14" s="23" customFormat="1" ht="12">
      <c r="A111" s="14">
        <v>39417</v>
      </c>
      <c r="B111" s="27">
        <v>2242072777</v>
      </c>
      <c r="C111" s="27">
        <v>1054753214</v>
      </c>
      <c r="D111" s="21">
        <f t="shared" si="46"/>
        <v>0.4704366534485602</v>
      </c>
      <c r="E111" s="31">
        <f t="shared" si="47"/>
        <v>300406913</v>
      </c>
      <c r="F111" s="31">
        <v>1355160127</v>
      </c>
      <c r="G111" s="21">
        <f t="shared" si="48"/>
        <v>0.6044228987130689</v>
      </c>
      <c r="H111" s="30">
        <v>1413267150</v>
      </c>
      <c r="I111" s="21">
        <f t="shared" si="45"/>
        <v>0.6303395520867162</v>
      </c>
      <c r="J111" s="31" t="s">
        <v>17</v>
      </c>
      <c r="K111" s="21" t="s">
        <v>17</v>
      </c>
      <c r="L111" s="31" t="s">
        <v>17</v>
      </c>
      <c r="M111" s="21" t="s">
        <v>17</v>
      </c>
      <c r="N111" s="4">
        <v>20</v>
      </c>
    </row>
    <row r="112" spans="1:14" s="23" customFormat="1" ht="12">
      <c r="A112" s="14">
        <v>39387</v>
      </c>
      <c r="B112" s="27">
        <v>4561839550</v>
      </c>
      <c r="C112" s="27">
        <v>2234099997</v>
      </c>
      <c r="D112" s="21">
        <f t="shared" si="46"/>
        <v>0.4897366451654355</v>
      </c>
      <c r="E112" s="31">
        <f t="shared" si="47"/>
        <v>613621164</v>
      </c>
      <c r="F112" s="31">
        <v>2847721161</v>
      </c>
      <c r="G112" s="21">
        <f t="shared" si="48"/>
        <v>0.6242484264927731</v>
      </c>
      <c r="H112" s="30">
        <v>2985640024</v>
      </c>
      <c r="I112" s="21">
        <f t="shared" si="45"/>
        <v>0.6544815948206684</v>
      </c>
      <c r="J112" s="31" t="s">
        <v>17</v>
      </c>
      <c r="K112" s="21" t="s">
        <v>17</v>
      </c>
      <c r="L112" s="31" t="s">
        <v>17</v>
      </c>
      <c r="M112" s="21" t="s">
        <v>17</v>
      </c>
      <c r="N112" s="4">
        <v>21</v>
      </c>
    </row>
    <row r="113" spans="1:14" s="23" customFormat="1" ht="12">
      <c r="A113" s="14">
        <v>39356</v>
      </c>
      <c r="B113" s="27">
        <v>3385643117</v>
      </c>
      <c r="C113" s="27">
        <v>1564696067</v>
      </c>
      <c r="D113" s="21">
        <f t="shared" si="46"/>
        <v>0.4621562323398305</v>
      </c>
      <c r="E113" s="31">
        <f t="shared" si="47"/>
        <v>510455569</v>
      </c>
      <c r="F113" s="31">
        <v>2075151636</v>
      </c>
      <c r="G113" s="21">
        <f t="shared" si="48"/>
        <v>0.61292686922028</v>
      </c>
      <c r="H113" s="30">
        <v>2159177070</v>
      </c>
      <c r="I113" s="21">
        <f t="shared" si="45"/>
        <v>0.6377450296395194</v>
      </c>
      <c r="J113" s="31" t="s">
        <v>17</v>
      </c>
      <c r="K113" s="21" t="s">
        <v>17</v>
      </c>
      <c r="L113" s="31" t="s">
        <v>17</v>
      </c>
      <c r="M113" s="21" t="s">
        <v>17</v>
      </c>
      <c r="N113" s="4">
        <v>23</v>
      </c>
    </row>
    <row r="114" spans="1:14" s="23" customFormat="1" ht="12">
      <c r="A114" s="14">
        <v>39326</v>
      </c>
      <c r="B114" s="27">
        <v>1973227499</v>
      </c>
      <c r="C114" s="27">
        <v>940878660</v>
      </c>
      <c r="D114" s="21">
        <f t="shared" si="46"/>
        <v>0.476822191296656</v>
      </c>
      <c r="E114" s="31">
        <f t="shared" si="47"/>
        <v>287249214</v>
      </c>
      <c r="F114" s="31">
        <v>1228127874</v>
      </c>
      <c r="G114" s="21">
        <f t="shared" si="48"/>
        <v>0.6223954787891388</v>
      </c>
      <c r="H114" s="30">
        <v>1265864128</v>
      </c>
      <c r="I114" s="21">
        <f aca="true" t="shared" si="49" ref="I114:I128">H114/B114</f>
        <v>0.6415196061485661</v>
      </c>
      <c r="J114" s="31" t="s">
        <v>17</v>
      </c>
      <c r="K114" s="21" t="s">
        <v>17</v>
      </c>
      <c r="L114" s="31" t="s">
        <v>17</v>
      </c>
      <c r="M114" s="21" t="s">
        <v>17</v>
      </c>
      <c r="N114" s="4">
        <v>19</v>
      </c>
    </row>
    <row r="115" spans="1:14" s="23" customFormat="1" ht="12">
      <c r="A115" s="14">
        <v>39295</v>
      </c>
      <c r="B115" s="27">
        <v>3852540744</v>
      </c>
      <c r="C115" s="27">
        <v>1796835288</v>
      </c>
      <c r="D115" s="21">
        <f t="shared" si="46"/>
        <v>0.4664026696663536</v>
      </c>
      <c r="E115" s="31">
        <f t="shared" si="47"/>
        <v>545627753</v>
      </c>
      <c r="F115" s="31">
        <v>2342463041</v>
      </c>
      <c r="G115" s="21">
        <f t="shared" si="48"/>
        <v>0.6080306988701376</v>
      </c>
      <c r="H115" s="30">
        <v>2436561667</v>
      </c>
      <c r="I115" s="21">
        <f t="shared" si="49"/>
        <v>0.6324557814981541</v>
      </c>
      <c r="J115" s="31" t="s">
        <v>17</v>
      </c>
      <c r="K115" s="21" t="s">
        <v>17</v>
      </c>
      <c r="L115" s="31" t="s">
        <v>17</v>
      </c>
      <c r="M115" s="21" t="s">
        <v>17</v>
      </c>
      <c r="N115" s="4">
        <v>23</v>
      </c>
    </row>
    <row r="116" spans="1:14" s="23" customFormat="1" ht="12">
      <c r="A116" s="14">
        <v>39264</v>
      </c>
      <c r="B116" s="27">
        <v>2784241652</v>
      </c>
      <c r="C116" s="27">
        <v>1256532461</v>
      </c>
      <c r="D116" s="21">
        <f t="shared" si="46"/>
        <v>0.4513015097297309</v>
      </c>
      <c r="E116" s="31">
        <f t="shared" si="47"/>
        <v>396702624</v>
      </c>
      <c r="F116" s="31">
        <v>1653235085</v>
      </c>
      <c r="G116" s="21">
        <f t="shared" si="48"/>
        <v>0.5937829009247219</v>
      </c>
      <c r="H116" s="30">
        <v>1713567911</v>
      </c>
      <c r="I116" s="21">
        <f t="shared" si="49"/>
        <v>0.6154522937220968</v>
      </c>
      <c r="J116" s="31" t="s">
        <v>17</v>
      </c>
      <c r="K116" s="21" t="s">
        <v>17</v>
      </c>
      <c r="L116" s="31" t="s">
        <v>17</v>
      </c>
      <c r="M116" s="21" t="s">
        <v>17</v>
      </c>
      <c r="N116" s="4">
        <v>21</v>
      </c>
    </row>
    <row r="117" spans="1:14" s="23" customFormat="1" ht="12">
      <c r="A117" s="14">
        <v>39234</v>
      </c>
      <c r="B117" s="27">
        <v>2825400768</v>
      </c>
      <c r="C117" s="27">
        <v>1291601404</v>
      </c>
      <c r="D117" s="21">
        <f t="shared" si="46"/>
        <v>0.45713918486483546</v>
      </c>
      <c r="E117" s="31">
        <f t="shared" si="47"/>
        <v>399738151</v>
      </c>
      <c r="F117" s="31">
        <v>1691339555</v>
      </c>
      <c r="G117" s="21">
        <f t="shared" si="48"/>
        <v>0.5986193442558022</v>
      </c>
      <c r="H117" s="30">
        <v>1730050453</v>
      </c>
      <c r="I117" s="21">
        <f t="shared" si="49"/>
        <v>0.6123203733057101</v>
      </c>
      <c r="J117" s="31" t="s">
        <v>17</v>
      </c>
      <c r="K117" s="21" t="s">
        <v>17</v>
      </c>
      <c r="L117" s="31" t="s">
        <v>17</v>
      </c>
      <c r="M117" s="21" t="s">
        <v>17</v>
      </c>
      <c r="N117" s="4">
        <v>21</v>
      </c>
    </row>
    <row r="118" spans="1:14" s="23" customFormat="1" ht="12">
      <c r="A118" s="14">
        <v>39203</v>
      </c>
      <c r="B118" s="27">
        <v>2591863697</v>
      </c>
      <c r="C118" s="27">
        <v>1147771656</v>
      </c>
      <c r="D118" s="21">
        <f t="shared" si="46"/>
        <v>0.4428364259002158</v>
      </c>
      <c r="E118" s="31">
        <f t="shared" si="47"/>
        <v>433779847</v>
      </c>
      <c r="F118" s="31">
        <v>1581551503</v>
      </c>
      <c r="G118" s="21">
        <f t="shared" si="48"/>
        <v>0.6101985628451819</v>
      </c>
      <c r="H118" s="30">
        <v>1612756022</v>
      </c>
      <c r="I118" s="21">
        <f t="shared" si="49"/>
        <v>0.6222379764285884</v>
      </c>
      <c r="J118" s="31" t="s">
        <v>17</v>
      </c>
      <c r="K118" s="21" t="s">
        <v>17</v>
      </c>
      <c r="L118" s="31" t="s">
        <v>17</v>
      </c>
      <c r="M118" s="21" t="s">
        <v>17</v>
      </c>
      <c r="N118" s="4">
        <v>22</v>
      </c>
    </row>
    <row r="119" spans="1:14" s="23" customFormat="1" ht="12">
      <c r="A119" s="14">
        <v>39173</v>
      </c>
      <c r="B119" s="27">
        <v>1855146796</v>
      </c>
      <c r="C119" s="27">
        <v>794642758</v>
      </c>
      <c r="D119" s="21">
        <f t="shared" si="46"/>
        <v>0.42834494807277773</v>
      </c>
      <c r="E119" s="31">
        <f t="shared" si="47"/>
        <v>289164791</v>
      </c>
      <c r="F119" s="31">
        <v>1083807549</v>
      </c>
      <c r="G119" s="21">
        <f t="shared" si="48"/>
        <v>0.5842165974880621</v>
      </c>
      <c r="H119" s="30">
        <v>1109156970</v>
      </c>
      <c r="I119" s="21">
        <f t="shared" si="49"/>
        <v>0.5978809722182222</v>
      </c>
      <c r="J119" s="31" t="s">
        <v>17</v>
      </c>
      <c r="K119" s="21" t="s">
        <v>17</v>
      </c>
      <c r="L119" s="31" t="s">
        <v>17</v>
      </c>
      <c r="M119" s="21" t="s">
        <v>17</v>
      </c>
      <c r="N119" s="4">
        <v>20</v>
      </c>
    </row>
    <row r="120" spans="1:14" s="23" customFormat="1" ht="12">
      <c r="A120" s="14">
        <v>39142</v>
      </c>
      <c r="B120" s="27">
        <v>2901629462</v>
      </c>
      <c r="C120" s="27">
        <v>1388045835</v>
      </c>
      <c r="D120" s="21">
        <f t="shared" si="46"/>
        <v>0.4783677079303105</v>
      </c>
      <c r="E120" s="31">
        <f t="shared" si="47"/>
        <v>507329104</v>
      </c>
      <c r="F120" s="31">
        <v>1895374939</v>
      </c>
      <c r="G120" s="21">
        <f t="shared" si="48"/>
        <v>0.6532105369834434</v>
      </c>
      <c r="H120" s="30">
        <v>1933717493</v>
      </c>
      <c r="I120" s="21">
        <f t="shared" si="49"/>
        <v>0.6664246825186116</v>
      </c>
      <c r="J120" s="31" t="s">
        <v>17</v>
      </c>
      <c r="K120" s="21" t="s">
        <v>17</v>
      </c>
      <c r="L120" s="31" t="s">
        <v>17</v>
      </c>
      <c r="M120" s="21" t="s">
        <v>17</v>
      </c>
      <c r="N120" s="4">
        <v>22</v>
      </c>
    </row>
    <row r="121" spans="1:14" s="23" customFormat="1" ht="12">
      <c r="A121" s="14">
        <v>39114</v>
      </c>
      <c r="B121" s="27">
        <v>2409579717</v>
      </c>
      <c r="C121" s="27">
        <v>976038810</v>
      </c>
      <c r="D121" s="21">
        <f t="shared" si="46"/>
        <v>0.40506599682669886</v>
      </c>
      <c r="E121" s="31">
        <f t="shared" si="47"/>
        <v>679811939</v>
      </c>
      <c r="F121" s="31">
        <v>1655850749</v>
      </c>
      <c r="G121" s="21">
        <f t="shared" si="48"/>
        <v>0.6871948403772192</v>
      </c>
      <c r="H121" s="30">
        <v>1716438712</v>
      </c>
      <c r="I121" s="21">
        <f t="shared" si="49"/>
        <v>0.7123394589895612</v>
      </c>
      <c r="J121" s="31" t="s">
        <v>17</v>
      </c>
      <c r="K121" s="21" t="s">
        <v>17</v>
      </c>
      <c r="L121" s="31" t="s">
        <v>17</v>
      </c>
      <c r="M121" s="21" t="s">
        <v>17</v>
      </c>
      <c r="N121" s="4">
        <v>19</v>
      </c>
    </row>
    <row r="122" spans="1:14" s="23" customFormat="1" ht="12">
      <c r="A122" s="14">
        <v>39083</v>
      </c>
      <c r="B122" s="27">
        <v>2637050266</v>
      </c>
      <c r="C122" s="27">
        <v>1094351257</v>
      </c>
      <c r="D122" s="21">
        <f t="shared" si="46"/>
        <v>0.41499067010958524</v>
      </c>
      <c r="E122" s="31">
        <f t="shared" si="47"/>
        <v>626112435</v>
      </c>
      <c r="F122" s="31">
        <v>1720463692</v>
      </c>
      <c r="G122" s="21">
        <f t="shared" si="48"/>
        <v>0.6524197563399802</v>
      </c>
      <c r="H122" s="30">
        <v>1784721017</v>
      </c>
      <c r="I122" s="21">
        <f t="shared" si="49"/>
        <v>0.6767868781307486</v>
      </c>
      <c r="J122" s="31" t="s">
        <v>17</v>
      </c>
      <c r="K122" s="21" t="s">
        <v>17</v>
      </c>
      <c r="L122" s="31" t="s">
        <v>17</v>
      </c>
      <c r="M122" s="21" t="s">
        <v>17</v>
      </c>
      <c r="N122" s="4">
        <v>20</v>
      </c>
    </row>
    <row r="123" spans="1:14" s="23" customFormat="1" ht="12">
      <c r="A123" s="14">
        <v>39052</v>
      </c>
      <c r="B123" s="27">
        <v>1916047690</v>
      </c>
      <c r="C123" s="27">
        <v>819143231</v>
      </c>
      <c r="D123" s="21">
        <f aca="true" t="shared" si="50" ref="D123:D131">C123/B123</f>
        <v>0.42751714128785595</v>
      </c>
      <c r="E123" s="31">
        <f t="shared" si="47"/>
        <v>415187373</v>
      </c>
      <c r="F123" s="31">
        <v>1234330604</v>
      </c>
      <c r="G123" s="21">
        <f aca="true" t="shared" si="51" ref="G123:G131">F123/B123</f>
        <v>0.6442066188864015</v>
      </c>
      <c r="H123" s="30">
        <v>1279768552</v>
      </c>
      <c r="I123" s="21">
        <f t="shared" si="49"/>
        <v>0.667921032800598</v>
      </c>
      <c r="J123" s="31" t="s">
        <v>17</v>
      </c>
      <c r="K123" s="21" t="s">
        <v>17</v>
      </c>
      <c r="L123" s="31" t="s">
        <v>17</v>
      </c>
      <c r="M123" s="21" t="s">
        <v>17</v>
      </c>
      <c r="N123" s="4">
        <v>20</v>
      </c>
    </row>
    <row r="124" spans="1:14" s="23" customFormat="1" ht="12">
      <c r="A124" s="14">
        <v>39022</v>
      </c>
      <c r="B124" s="27">
        <v>2380031324</v>
      </c>
      <c r="C124" s="27">
        <v>917261561</v>
      </c>
      <c r="D124" s="21">
        <f t="shared" si="50"/>
        <v>0.38539894485859294</v>
      </c>
      <c r="E124" s="31">
        <f t="shared" si="47"/>
        <v>567951100</v>
      </c>
      <c r="F124" s="31">
        <v>1485212661</v>
      </c>
      <c r="G124" s="21">
        <f t="shared" si="51"/>
        <v>0.6240307201099677</v>
      </c>
      <c r="H124" s="30">
        <v>1534105542</v>
      </c>
      <c r="I124" s="21">
        <f t="shared" si="49"/>
        <v>0.6445736770479581</v>
      </c>
      <c r="J124" s="31" t="s">
        <v>17</v>
      </c>
      <c r="K124" s="21" t="s">
        <v>17</v>
      </c>
      <c r="L124" s="31" t="s">
        <v>17</v>
      </c>
      <c r="M124" s="21" t="s">
        <v>17</v>
      </c>
      <c r="N124" s="4">
        <v>21</v>
      </c>
    </row>
    <row r="125" spans="1:14" s="23" customFormat="1" ht="12">
      <c r="A125" s="14">
        <v>38991</v>
      </c>
      <c r="B125" s="27">
        <v>2420269235</v>
      </c>
      <c r="C125" s="27">
        <v>1084013144</v>
      </c>
      <c r="D125" s="21">
        <f t="shared" si="50"/>
        <v>0.44788948614636254</v>
      </c>
      <c r="E125" s="31">
        <f t="shared" si="47"/>
        <v>510101608</v>
      </c>
      <c r="F125" s="31">
        <v>1594114752</v>
      </c>
      <c r="G125" s="21">
        <f t="shared" si="51"/>
        <v>0.6586518263948432</v>
      </c>
      <c r="H125" s="30">
        <v>1653397012</v>
      </c>
      <c r="I125" s="21">
        <f t="shared" si="49"/>
        <v>0.6831459029805005</v>
      </c>
      <c r="J125" s="31" t="s">
        <v>17</v>
      </c>
      <c r="K125" s="21" t="s">
        <v>17</v>
      </c>
      <c r="L125" s="31" t="s">
        <v>17</v>
      </c>
      <c r="M125" s="21" t="s">
        <v>17</v>
      </c>
      <c r="N125" s="4">
        <v>22</v>
      </c>
    </row>
    <row r="126" spans="1:14" ht="12">
      <c r="A126" s="1">
        <v>38961</v>
      </c>
      <c r="B126" s="28">
        <v>2246362628</v>
      </c>
      <c r="C126" s="28">
        <v>965018036</v>
      </c>
      <c r="D126" s="11">
        <f t="shared" si="50"/>
        <v>0.429591386524794</v>
      </c>
      <c r="E126" s="31">
        <f t="shared" si="47"/>
        <v>524523718</v>
      </c>
      <c r="F126" s="24">
        <v>1489541754</v>
      </c>
      <c r="G126" s="11">
        <f t="shared" si="51"/>
        <v>0.6630905159449617</v>
      </c>
      <c r="H126" s="30">
        <v>1543182422</v>
      </c>
      <c r="I126" s="21">
        <f t="shared" si="49"/>
        <v>0.6869694156966718</v>
      </c>
      <c r="J126" s="31" t="s">
        <v>17</v>
      </c>
      <c r="K126" s="21" t="s">
        <v>17</v>
      </c>
      <c r="L126" s="31" t="s">
        <v>17</v>
      </c>
      <c r="M126" s="21" t="s">
        <v>17</v>
      </c>
      <c r="N126" s="4">
        <v>20</v>
      </c>
    </row>
    <row r="127" spans="1:14" ht="12">
      <c r="A127" s="1">
        <v>38930</v>
      </c>
      <c r="B127" s="28">
        <v>2289871676</v>
      </c>
      <c r="C127" s="28">
        <v>1042985963</v>
      </c>
      <c r="D127" s="11">
        <f t="shared" si="50"/>
        <v>0.45547790905991364</v>
      </c>
      <c r="E127" s="31">
        <f t="shared" si="47"/>
        <v>472035868</v>
      </c>
      <c r="F127" s="24">
        <v>1515021831</v>
      </c>
      <c r="G127" s="11">
        <f t="shared" si="51"/>
        <v>0.6616186605034893</v>
      </c>
      <c r="H127" s="30">
        <v>1574104654</v>
      </c>
      <c r="I127" s="21">
        <f t="shared" si="49"/>
        <v>0.6874204657396705</v>
      </c>
      <c r="J127" s="31" t="s">
        <v>17</v>
      </c>
      <c r="K127" s="21" t="s">
        <v>17</v>
      </c>
      <c r="L127" s="31" t="s">
        <v>17</v>
      </c>
      <c r="M127" s="21" t="s">
        <v>17</v>
      </c>
      <c r="N127" s="4">
        <v>23</v>
      </c>
    </row>
    <row r="128" spans="1:14" ht="12">
      <c r="A128" s="1">
        <v>38899</v>
      </c>
      <c r="B128" s="28">
        <v>2486133340</v>
      </c>
      <c r="C128" s="28">
        <v>1180003515</v>
      </c>
      <c r="D128" s="11">
        <f t="shared" si="50"/>
        <v>0.4746340415514479</v>
      </c>
      <c r="E128" s="31">
        <f t="shared" si="47"/>
        <v>513388631</v>
      </c>
      <c r="F128" s="24">
        <v>1693392146</v>
      </c>
      <c r="G128" s="11">
        <f t="shared" si="51"/>
        <v>0.6811348847443557</v>
      </c>
      <c r="H128" s="30">
        <v>1747028145</v>
      </c>
      <c r="I128" s="21">
        <f t="shared" si="49"/>
        <v>0.7027089484267163</v>
      </c>
      <c r="J128" s="31" t="s">
        <v>17</v>
      </c>
      <c r="K128" s="21" t="s">
        <v>17</v>
      </c>
      <c r="L128" s="31" t="s">
        <v>17</v>
      </c>
      <c r="M128" s="21" t="s">
        <v>17</v>
      </c>
      <c r="N128" s="4">
        <v>20</v>
      </c>
    </row>
    <row r="129" spans="1:14" ht="12">
      <c r="A129" s="1">
        <v>38869</v>
      </c>
      <c r="B129" s="28">
        <v>3059331638</v>
      </c>
      <c r="C129" s="28">
        <v>1460723433</v>
      </c>
      <c r="D129" s="11">
        <f t="shared" si="50"/>
        <v>0.4774648864007858</v>
      </c>
      <c r="E129" s="31">
        <f t="shared" si="47"/>
        <v>612942494</v>
      </c>
      <c r="F129" s="24">
        <v>2073665927</v>
      </c>
      <c r="G129" s="11">
        <f t="shared" si="51"/>
        <v>0.6778166515989856</v>
      </c>
      <c r="H129" s="16"/>
      <c r="I129" s="11"/>
      <c r="J129" s="31" t="s">
        <v>17</v>
      </c>
      <c r="K129" s="21" t="s">
        <v>17</v>
      </c>
      <c r="L129" s="31" t="s">
        <v>17</v>
      </c>
      <c r="M129" s="21" t="s">
        <v>17</v>
      </c>
      <c r="N129" s="4">
        <v>22</v>
      </c>
    </row>
    <row r="130" spans="1:14" ht="12">
      <c r="A130" s="1">
        <v>38838</v>
      </c>
      <c r="B130" s="45">
        <v>2715252760</v>
      </c>
      <c r="C130" s="29">
        <v>1297414961</v>
      </c>
      <c r="D130" s="11">
        <f t="shared" si="50"/>
        <v>0.47782474623099175</v>
      </c>
      <c r="E130" s="31">
        <f t="shared" si="47"/>
        <v>554457220</v>
      </c>
      <c r="F130" s="24">
        <v>1851872181</v>
      </c>
      <c r="G130" s="11">
        <f t="shared" si="51"/>
        <v>0.6820257061445727</v>
      </c>
      <c r="H130" s="16"/>
      <c r="I130" s="11"/>
      <c r="J130" s="31" t="s">
        <v>17</v>
      </c>
      <c r="K130" s="21" t="s">
        <v>17</v>
      </c>
      <c r="L130" s="31" t="s">
        <v>17</v>
      </c>
      <c r="M130" s="21" t="s">
        <v>17</v>
      </c>
      <c r="N130" s="4">
        <v>22</v>
      </c>
    </row>
    <row r="131" spans="1:14" ht="12">
      <c r="A131" s="1">
        <v>38808</v>
      </c>
      <c r="B131" s="45">
        <v>1767000295</v>
      </c>
      <c r="C131" s="29">
        <v>846686324</v>
      </c>
      <c r="D131" s="11">
        <f t="shared" si="50"/>
        <v>0.47916592113528766</v>
      </c>
      <c r="E131" s="31">
        <f t="shared" si="47"/>
        <v>352604982</v>
      </c>
      <c r="F131" s="24">
        <v>1199291306</v>
      </c>
      <c r="G131" s="11">
        <f t="shared" si="51"/>
        <v>0.6787159625233679</v>
      </c>
      <c r="H131" s="16"/>
      <c r="I131" s="11"/>
      <c r="J131" s="31" t="s">
        <v>17</v>
      </c>
      <c r="K131" s="21" t="s">
        <v>17</v>
      </c>
      <c r="L131" s="31" t="s">
        <v>17</v>
      </c>
      <c r="M131" s="21" t="s">
        <v>17</v>
      </c>
      <c r="N131" s="9">
        <v>19</v>
      </c>
    </row>
    <row r="132" spans="1:6" ht="12">
      <c r="A132" s="1"/>
      <c r="E132" s="11"/>
      <c r="F132" s="25"/>
    </row>
    <row r="133" spans="1:5" ht="12">
      <c r="A133" s="43" t="s">
        <v>29</v>
      </c>
      <c r="E133" s="11"/>
    </row>
    <row r="134" spans="1:13" ht="12">
      <c r="A134" s="43"/>
      <c r="E134" s="25"/>
      <c r="H134" s="25"/>
      <c r="I134" s="25"/>
      <c r="K134" s="25"/>
      <c r="L134" s="25"/>
      <c r="M134" s="25"/>
    </row>
    <row r="135" spans="1:14" ht="12">
      <c r="A135" s="26" t="s">
        <v>15</v>
      </c>
      <c r="B135" s="6"/>
      <c r="C135" s="6"/>
      <c r="D135" s="11"/>
      <c r="E135" s="6"/>
      <c r="F135" s="6"/>
      <c r="G135" s="11"/>
      <c r="H135" s="6"/>
      <c r="I135" s="6"/>
      <c r="J135" s="6"/>
      <c r="K135" s="6"/>
      <c r="L135" s="6"/>
      <c r="M135" s="6"/>
      <c r="N135" s="4"/>
    </row>
    <row r="136" ht="12">
      <c r="J136" s="7"/>
    </row>
    <row r="137" ht="12">
      <c r="J137" s="7"/>
    </row>
    <row r="138" spans="1:10" ht="12">
      <c r="A138" s="7">
        <v>1</v>
      </c>
      <c r="B138" s="7" t="s">
        <v>22</v>
      </c>
      <c r="J138" s="7"/>
    </row>
    <row r="139" ht="12">
      <c r="J139" s="7"/>
    </row>
    <row r="140" ht="12">
      <c r="J140" s="7"/>
    </row>
    <row r="141" spans="1:10" ht="12">
      <c r="A141" s="7">
        <v>2</v>
      </c>
      <c r="B141" s="7" t="s">
        <v>23</v>
      </c>
      <c r="J141" s="7"/>
    </row>
    <row r="142" ht="12">
      <c r="J142" s="7"/>
    </row>
    <row r="143" ht="12">
      <c r="J143" s="7"/>
    </row>
    <row r="144" spans="1:10" ht="12">
      <c r="A144" s="7">
        <v>3</v>
      </c>
      <c r="B144" s="42" t="s">
        <v>24</v>
      </c>
      <c r="J144" s="7"/>
    </row>
    <row r="145" ht="12">
      <c r="J145" s="7"/>
    </row>
    <row r="146" ht="12">
      <c r="J146" s="7"/>
    </row>
    <row r="147" spans="1:10" ht="12">
      <c r="A147" s="7">
        <v>4</v>
      </c>
      <c r="B147" s="42" t="s">
        <v>25</v>
      </c>
      <c r="J147" s="7"/>
    </row>
    <row r="148" ht="12">
      <c r="E148" s="25"/>
    </row>
    <row r="149" ht="12">
      <c r="E149" s="25"/>
    </row>
    <row r="150" ht="12">
      <c r="E150" s="25"/>
    </row>
    <row r="151" ht="12">
      <c r="E151" s="25"/>
    </row>
  </sheetData>
  <sheetProtection/>
  <printOptions/>
  <pageMargins left="0.18" right="0.18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6"/>
  <sheetViews>
    <sheetView zoomScalePageLayoutView="0" workbookViewId="0" topLeftCell="A1">
      <pane xSplit="1" ySplit="2" topLeftCell="B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N3" sqref="N3"/>
    </sheetView>
  </sheetViews>
  <sheetFormatPr defaultColWidth="9.140625" defaultRowHeight="12.75"/>
  <cols>
    <col min="1" max="1" width="8.421875" style="7" customWidth="1"/>
    <col min="2" max="2" width="16.421875" style="38" bestFit="1" customWidth="1"/>
    <col min="3" max="3" width="14.57421875" style="38" bestFit="1" customWidth="1"/>
    <col min="4" max="4" width="15.140625" style="7" customWidth="1"/>
    <col min="5" max="5" width="17.140625" style="7" bestFit="1" customWidth="1"/>
    <col min="6" max="6" width="19.7109375" style="38" bestFit="1" customWidth="1"/>
    <col min="7" max="7" width="11.140625" style="7" bestFit="1" customWidth="1"/>
    <col min="8" max="8" width="16.421875" style="38" bestFit="1" customWidth="1"/>
    <col min="9" max="9" width="15.57421875" style="7" bestFit="1" customWidth="1"/>
    <col min="10" max="10" width="15.140625" style="38" customWidth="1"/>
    <col min="11" max="13" width="15.140625" style="7" customWidth="1"/>
    <col min="14" max="14" width="9.421875" style="7" bestFit="1" customWidth="1"/>
    <col min="15" max="16384" width="9.140625" style="7" customWidth="1"/>
  </cols>
  <sheetData>
    <row r="1" spans="1:14" s="53" customFormat="1" ht="12">
      <c r="A1" s="17" t="s">
        <v>8</v>
      </c>
      <c r="B1" s="36"/>
      <c r="C1" s="36"/>
      <c r="D1" s="18"/>
      <c r="E1" s="18"/>
      <c r="F1" s="36"/>
      <c r="G1" s="18"/>
      <c r="H1" s="36"/>
      <c r="I1" s="18"/>
      <c r="J1" s="36"/>
      <c r="K1" s="18"/>
      <c r="L1" s="18"/>
      <c r="M1" s="18"/>
      <c r="N1" s="19"/>
    </row>
    <row r="2" spans="1:14" s="22" customFormat="1" ht="37.5">
      <c r="A2" s="20" t="s">
        <v>0</v>
      </c>
      <c r="B2" s="37" t="s">
        <v>3</v>
      </c>
      <c r="C2" s="37" t="s">
        <v>4</v>
      </c>
      <c r="D2" s="20" t="s">
        <v>5</v>
      </c>
      <c r="E2" s="20" t="s">
        <v>2</v>
      </c>
      <c r="F2" s="37" t="s">
        <v>11</v>
      </c>
      <c r="G2" s="20" t="s">
        <v>12</v>
      </c>
      <c r="H2" s="37" t="s">
        <v>10</v>
      </c>
      <c r="I2" s="20" t="s">
        <v>13</v>
      </c>
      <c r="J2" s="37" t="s">
        <v>18</v>
      </c>
      <c r="K2" s="20" t="s">
        <v>19</v>
      </c>
      <c r="L2" s="37" t="s">
        <v>20</v>
      </c>
      <c r="M2" s="20" t="s">
        <v>21</v>
      </c>
      <c r="N2" s="20" t="s">
        <v>1</v>
      </c>
    </row>
    <row r="3" spans="1:14" s="22" customFormat="1" ht="12">
      <c r="A3" s="47">
        <v>42705</v>
      </c>
      <c r="B3" s="40">
        <v>0</v>
      </c>
      <c r="C3" s="39">
        <v>0</v>
      </c>
      <c r="D3" s="21" t="s">
        <v>17</v>
      </c>
      <c r="E3" s="31">
        <v>0</v>
      </c>
      <c r="F3" s="39">
        <v>0</v>
      </c>
      <c r="G3" s="21" t="s">
        <v>17</v>
      </c>
      <c r="H3" s="39">
        <v>0</v>
      </c>
      <c r="I3" s="21" t="s">
        <v>17</v>
      </c>
      <c r="J3" s="31">
        <v>0</v>
      </c>
      <c r="K3" s="21" t="s">
        <v>17</v>
      </c>
      <c r="L3" s="31">
        <v>0</v>
      </c>
      <c r="M3" s="21" t="s">
        <v>17</v>
      </c>
      <c r="N3" s="32">
        <v>21</v>
      </c>
    </row>
    <row r="4" spans="1:14" s="22" customFormat="1" ht="12">
      <c r="A4" s="47">
        <v>42675</v>
      </c>
      <c r="B4" s="40">
        <v>0</v>
      </c>
      <c r="C4" s="39">
        <v>0</v>
      </c>
      <c r="D4" s="21" t="s">
        <v>17</v>
      </c>
      <c r="E4" s="31">
        <v>0</v>
      </c>
      <c r="F4" s="39">
        <v>0</v>
      </c>
      <c r="G4" s="21" t="s">
        <v>17</v>
      </c>
      <c r="H4" s="39">
        <v>0</v>
      </c>
      <c r="I4" s="21" t="s">
        <v>17</v>
      </c>
      <c r="J4" s="31">
        <v>0</v>
      </c>
      <c r="K4" s="21" t="s">
        <v>17</v>
      </c>
      <c r="L4" s="31">
        <v>0</v>
      </c>
      <c r="M4" s="21" t="s">
        <v>17</v>
      </c>
      <c r="N4" s="32">
        <v>21</v>
      </c>
    </row>
    <row r="5" spans="1:14" s="22" customFormat="1" ht="12">
      <c r="A5" s="47">
        <v>42644</v>
      </c>
      <c r="B5" s="40">
        <v>0</v>
      </c>
      <c r="C5" s="39">
        <v>0</v>
      </c>
      <c r="D5" s="21" t="s">
        <v>17</v>
      </c>
      <c r="E5" s="31">
        <v>0</v>
      </c>
      <c r="F5" s="39">
        <v>0</v>
      </c>
      <c r="G5" s="21" t="s">
        <v>17</v>
      </c>
      <c r="H5" s="39">
        <v>0</v>
      </c>
      <c r="I5" s="21" t="s">
        <v>17</v>
      </c>
      <c r="J5" s="31">
        <v>0</v>
      </c>
      <c r="K5" s="21" t="s">
        <v>17</v>
      </c>
      <c r="L5" s="31">
        <v>0</v>
      </c>
      <c r="M5" s="21" t="s">
        <v>17</v>
      </c>
      <c r="N5" s="32">
        <v>21</v>
      </c>
    </row>
    <row r="6" spans="1:14" s="22" customFormat="1" ht="12">
      <c r="A6" s="47">
        <v>42614</v>
      </c>
      <c r="B6" s="40">
        <v>0</v>
      </c>
      <c r="C6" s="39">
        <v>0</v>
      </c>
      <c r="D6" s="21" t="s">
        <v>17</v>
      </c>
      <c r="E6" s="31">
        <v>0</v>
      </c>
      <c r="F6" s="39">
        <v>0</v>
      </c>
      <c r="G6" s="21" t="s">
        <v>17</v>
      </c>
      <c r="H6" s="39">
        <v>0</v>
      </c>
      <c r="I6" s="21" t="s">
        <v>17</v>
      </c>
      <c r="J6" s="31">
        <v>0</v>
      </c>
      <c r="K6" s="21" t="s">
        <v>17</v>
      </c>
      <c r="L6" s="31">
        <v>0</v>
      </c>
      <c r="M6" s="21" t="s">
        <v>17</v>
      </c>
      <c r="N6" s="32">
        <v>21</v>
      </c>
    </row>
    <row r="7" spans="1:14" s="22" customFormat="1" ht="12">
      <c r="A7" s="47">
        <v>42583</v>
      </c>
      <c r="B7" s="40">
        <v>0</v>
      </c>
      <c r="C7" s="39">
        <v>0</v>
      </c>
      <c r="D7" s="21" t="s">
        <v>17</v>
      </c>
      <c r="E7" s="31">
        <v>0</v>
      </c>
      <c r="F7" s="39">
        <v>0</v>
      </c>
      <c r="G7" s="21" t="s">
        <v>17</v>
      </c>
      <c r="H7" s="39">
        <v>0</v>
      </c>
      <c r="I7" s="21" t="s">
        <v>17</v>
      </c>
      <c r="J7" s="31">
        <v>0</v>
      </c>
      <c r="K7" s="21" t="s">
        <v>17</v>
      </c>
      <c r="L7" s="31">
        <v>0</v>
      </c>
      <c r="M7" s="21" t="s">
        <v>17</v>
      </c>
      <c r="N7" s="32">
        <v>23</v>
      </c>
    </row>
    <row r="8" spans="1:14" s="22" customFormat="1" ht="12">
      <c r="A8" s="47">
        <v>42552</v>
      </c>
      <c r="B8" s="40">
        <v>0</v>
      </c>
      <c r="C8" s="39">
        <v>0</v>
      </c>
      <c r="D8" s="21" t="s">
        <v>17</v>
      </c>
      <c r="E8" s="31">
        <v>0</v>
      </c>
      <c r="F8" s="39">
        <v>0</v>
      </c>
      <c r="G8" s="21" t="s">
        <v>17</v>
      </c>
      <c r="H8" s="39">
        <v>0</v>
      </c>
      <c r="I8" s="21" t="s">
        <v>17</v>
      </c>
      <c r="J8" s="31">
        <v>0</v>
      </c>
      <c r="K8" s="21" t="s">
        <v>17</v>
      </c>
      <c r="L8" s="31">
        <v>0</v>
      </c>
      <c r="M8" s="21" t="s">
        <v>17</v>
      </c>
      <c r="N8" s="32">
        <v>20</v>
      </c>
    </row>
    <row r="9" spans="1:14" s="22" customFormat="1" ht="12">
      <c r="A9" s="14">
        <v>42522</v>
      </c>
      <c r="B9" s="40">
        <v>0</v>
      </c>
      <c r="C9" s="39">
        <v>0</v>
      </c>
      <c r="D9" s="21" t="s">
        <v>17</v>
      </c>
      <c r="E9" s="31">
        <v>0</v>
      </c>
      <c r="F9" s="39">
        <v>0</v>
      </c>
      <c r="G9" s="21" t="s">
        <v>17</v>
      </c>
      <c r="H9" s="39">
        <v>0</v>
      </c>
      <c r="I9" s="21" t="s">
        <v>17</v>
      </c>
      <c r="J9" s="31">
        <v>0</v>
      </c>
      <c r="K9" s="21" t="s">
        <v>17</v>
      </c>
      <c r="L9" s="31">
        <v>0</v>
      </c>
      <c r="M9" s="21" t="s">
        <v>17</v>
      </c>
      <c r="N9" s="32">
        <v>22</v>
      </c>
    </row>
    <row r="10" spans="1:14" s="22" customFormat="1" ht="12">
      <c r="A10" s="14">
        <v>42491</v>
      </c>
      <c r="B10" s="40">
        <v>0</v>
      </c>
      <c r="C10" s="39">
        <v>0</v>
      </c>
      <c r="D10" s="21" t="s">
        <v>17</v>
      </c>
      <c r="E10" s="31">
        <v>0</v>
      </c>
      <c r="F10" s="39">
        <v>0</v>
      </c>
      <c r="G10" s="21" t="s">
        <v>17</v>
      </c>
      <c r="H10" s="39">
        <v>0</v>
      </c>
      <c r="I10" s="21" t="s">
        <v>17</v>
      </c>
      <c r="J10" s="31">
        <v>0</v>
      </c>
      <c r="K10" s="21" t="s">
        <v>17</v>
      </c>
      <c r="L10" s="31">
        <v>0</v>
      </c>
      <c r="M10" s="21" t="s">
        <v>17</v>
      </c>
      <c r="N10" s="32">
        <v>21</v>
      </c>
    </row>
    <row r="11" spans="1:14" s="22" customFormat="1" ht="12">
      <c r="A11" s="14">
        <v>42461</v>
      </c>
      <c r="B11" s="40">
        <v>0</v>
      </c>
      <c r="C11" s="39">
        <v>0</v>
      </c>
      <c r="D11" s="21" t="s">
        <v>17</v>
      </c>
      <c r="E11" s="31">
        <v>0</v>
      </c>
      <c r="F11" s="39">
        <v>0</v>
      </c>
      <c r="G11" s="21" t="s">
        <v>17</v>
      </c>
      <c r="H11" s="39">
        <v>0</v>
      </c>
      <c r="I11" s="21" t="s">
        <v>17</v>
      </c>
      <c r="J11" s="31">
        <v>0</v>
      </c>
      <c r="K11" s="21" t="s">
        <v>17</v>
      </c>
      <c r="L11" s="31">
        <v>0</v>
      </c>
      <c r="M11" s="21" t="s">
        <v>17</v>
      </c>
      <c r="N11" s="32">
        <v>21</v>
      </c>
    </row>
    <row r="12" spans="1:14" s="22" customFormat="1" ht="12">
      <c r="A12" s="14">
        <v>42430</v>
      </c>
      <c r="B12" s="40">
        <v>0</v>
      </c>
      <c r="C12" s="39">
        <v>0</v>
      </c>
      <c r="D12" s="21" t="s">
        <v>17</v>
      </c>
      <c r="E12" s="31">
        <v>0</v>
      </c>
      <c r="F12" s="39">
        <v>0</v>
      </c>
      <c r="G12" s="21" t="s">
        <v>17</v>
      </c>
      <c r="H12" s="39">
        <v>0</v>
      </c>
      <c r="I12" s="21" t="s">
        <v>17</v>
      </c>
      <c r="J12" s="31">
        <v>0</v>
      </c>
      <c r="K12" s="21" t="s">
        <v>17</v>
      </c>
      <c r="L12" s="31">
        <v>0</v>
      </c>
      <c r="M12" s="21" t="s">
        <v>17</v>
      </c>
      <c r="N12" s="32">
        <v>22</v>
      </c>
    </row>
    <row r="13" spans="1:14" s="22" customFormat="1" ht="12">
      <c r="A13" s="14">
        <v>42401</v>
      </c>
      <c r="B13" s="40">
        <v>0</v>
      </c>
      <c r="C13" s="39">
        <v>0</v>
      </c>
      <c r="D13" s="21" t="s">
        <v>17</v>
      </c>
      <c r="E13" s="31">
        <f>F13-C13</f>
        <v>0</v>
      </c>
      <c r="F13" s="39">
        <v>0</v>
      </c>
      <c r="G13" s="21" t="s">
        <v>17</v>
      </c>
      <c r="H13" s="39">
        <v>0</v>
      </c>
      <c r="I13" s="21" t="s">
        <v>17</v>
      </c>
      <c r="J13" s="31">
        <v>0</v>
      </c>
      <c r="K13" s="21" t="s">
        <v>17</v>
      </c>
      <c r="L13" s="31">
        <v>0</v>
      </c>
      <c r="M13" s="21" t="s">
        <v>17</v>
      </c>
      <c r="N13" s="32">
        <v>20</v>
      </c>
    </row>
    <row r="14" spans="1:14" s="22" customFormat="1" ht="12">
      <c r="A14" s="14">
        <v>42370</v>
      </c>
      <c r="B14" s="40">
        <v>0</v>
      </c>
      <c r="C14" s="39">
        <v>0</v>
      </c>
      <c r="D14" s="21" t="s">
        <v>17</v>
      </c>
      <c r="E14" s="31">
        <f>F14-C14</f>
        <v>0</v>
      </c>
      <c r="F14" s="39">
        <v>0</v>
      </c>
      <c r="G14" s="21" t="s">
        <v>17</v>
      </c>
      <c r="H14" s="39">
        <v>0</v>
      </c>
      <c r="I14" s="21" t="s">
        <v>17</v>
      </c>
      <c r="J14" s="31">
        <v>0</v>
      </c>
      <c r="K14" s="21" t="s">
        <v>17</v>
      </c>
      <c r="L14" s="31">
        <v>0</v>
      </c>
      <c r="M14" s="21" t="s">
        <v>17</v>
      </c>
      <c r="N14" s="32">
        <v>19</v>
      </c>
    </row>
    <row r="15" spans="1:14" s="22" customFormat="1" ht="12">
      <c r="A15" s="14">
        <v>42339</v>
      </c>
      <c r="B15" s="40">
        <v>0</v>
      </c>
      <c r="C15" s="39">
        <v>0</v>
      </c>
      <c r="D15" s="21" t="s">
        <v>17</v>
      </c>
      <c r="E15" s="31">
        <f>F15-C15</f>
        <v>0</v>
      </c>
      <c r="F15" s="39">
        <v>0</v>
      </c>
      <c r="G15" s="21" t="s">
        <v>17</v>
      </c>
      <c r="H15" s="39">
        <v>0</v>
      </c>
      <c r="I15" s="21" t="s">
        <v>17</v>
      </c>
      <c r="J15" s="31">
        <v>0</v>
      </c>
      <c r="K15" s="21" t="s">
        <v>17</v>
      </c>
      <c r="L15" s="31">
        <v>0</v>
      </c>
      <c r="M15" s="21" t="s">
        <v>17</v>
      </c>
      <c r="N15" s="32">
        <v>22</v>
      </c>
    </row>
    <row r="16" spans="1:14" s="22" customFormat="1" ht="12">
      <c r="A16" s="14">
        <v>42309</v>
      </c>
      <c r="B16" s="40">
        <v>0</v>
      </c>
      <c r="C16" s="39">
        <v>0</v>
      </c>
      <c r="D16" s="21" t="s">
        <v>17</v>
      </c>
      <c r="E16" s="31">
        <f>F16-C16</f>
        <v>0</v>
      </c>
      <c r="F16" s="39">
        <v>0</v>
      </c>
      <c r="G16" s="21" t="s">
        <v>17</v>
      </c>
      <c r="H16" s="39">
        <v>0</v>
      </c>
      <c r="I16" s="21" t="s">
        <v>17</v>
      </c>
      <c r="J16" s="31">
        <v>0</v>
      </c>
      <c r="K16" s="21" t="s">
        <v>17</v>
      </c>
      <c r="L16" s="31">
        <v>0</v>
      </c>
      <c r="M16" s="21" t="s">
        <v>17</v>
      </c>
      <c r="N16" s="32">
        <v>20</v>
      </c>
    </row>
    <row r="17" spans="1:14" s="22" customFormat="1" ht="12">
      <c r="A17" s="14">
        <v>42278</v>
      </c>
      <c r="B17" s="40">
        <v>0</v>
      </c>
      <c r="C17" s="39">
        <v>0</v>
      </c>
      <c r="D17" s="21" t="s">
        <v>17</v>
      </c>
      <c r="E17" s="31">
        <f>F17-C17</f>
        <v>0</v>
      </c>
      <c r="F17" s="39">
        <v>0</v>
      </c>
      <c r="G17" s="21" t="s">
        <v>17</v>
      </c>
      <c r="H17" s="39">
        <v>0</v>
      </c>
      <c r="I17" s="21" t="s">
        <v>17</v>
      </c>
      <c r="J17" s="31">
        <v>0</v>
      </c>
      <c r="K17" s="21" t="s">
        <v>17</v>
      </c>
      <c r="L17" s="31">
        <v>0</v>
      </c>
      <c r="M17" s="21" t="s">
        <v>17</v>
      </c>
      <c r="N17" s="32">
        <v>22</v>
      </c>
    </row>
    <row r="18" spans="1:14" s="22" customFormat="1" ht="12">
      <c r="A18" s="14">
        <v>42248</v>
      </c>
      <c r="B18" s="40">
        <v>0</v>
      </c>
      <c r="C18" s="39">
        <v>0</v>
      </c>
      <c r="D18" s="21" t="s">
        <v>17</v>
      </c>
      <c r="E18" s="31">
        <f aca="true" t="shared" si="0" ref="E18:E23">F18-C18</f>
        <v>0</v>
      </c>
      <c r="F18" s="39">
        <v>0</v>
      </c>
      <c r="G18" s="21" t="s">
        <v>17</v>
      </c>
      <c r="H18" s="39">
        <v>0</v>
      </c>
      <c r="I18" s="21" t="s">
        <v>17</v>
      </c>
      <c r="J18" s="31">
        <v>0</v>
      </c>
      <c r="K18" s="21" t="s">
        <v>17</v>
      </c>
      <c r="L18" s="31">
        <v>0</v>
      </c>
      <c r="M18" s="21" t="s">
        <v>17</v>
      </c>
      <c r="N18" s="32">
        <v>21</v>
      </c>
    </row>
    <row r="19" spans="1:14" s="22" customFormat="1" ht="12">
      <c r="A19" s="14">
        <v>42217</v>
      </c>
      <c r="B19" s="40">
        <v>0</v>
      </c>
      <c r="C19" s="39">
        <v>0</v>
      </c>
      <c r="D19" s="21" t="s">
        <v>17</v>
      </c>
      <c r="E19" s="31">
        <f t="shared" si="0"/>
        <v>0</v>
      </c>
      <c r="F19" s="39">
        <v>0</v>
      </c>
      <c r="G19" s="21" t="s">
        <v>17</v>
      </c>
      <c r="H19" s="39">
        <v>0</v>
      </c>
      <c r="I19" s="21" t="s">
        <v>17</v>
      </c>
      <c r="J19" s="31">
        <v>0</v>
      </c>
      <c r="K19" s="21" t="s">
        <v>17</v>
      </c>
      <c r="L19" s="31">
        <v>0</v>
      </c>
      <c r="M19" s="21" t="s">
        <v>17</v>
      </c>
      <c r="N19" s="32">
        <v>21</v>
      </c>
    </row>
    <row r="20" spans="1:14" s="22" customFormat="1" ht="12">
      <c r="A20" s="14">
        <v>42186</v>
      </c>
      <c r="B20" s="40">
        <v>0</v>
      </c>
      <c r="C20" s="39">
        <v>0</v>
      </c>
      <c r="D20" s="21" t="s">
        <v>17</v>
      </c>
      <c r="E20" s="31">
        <f t="shared" si="0"/>
        <v>0</v>
      </c>
      <c r="F20" s="39">
        <v>0</v>
      </c>
      <c r="G20" s="21" t="s">
        <v>17</v>
      </c>
      <c r="H20" s="39">
        <v>0</v>
      </c>
      <c r="I20" s="21" t="s">
        <v>17</v>
      </c>
      <c r="J20" s="31">
        <v>0</v>
      </c>
      <c r="K20" s="21" t="s">
        <v>17</v>
      </c>
      <c r="L20" s="31">
        <v>0</v>
      </c>
      <c r="M20" s="21" t="s">
        <v>17</v>
      </c>
      <c r="N20" s="15">
        <v>22</v>
      </c>
    </row>
    <row r="21" spans="1:14" s="22" customFormat="1" ht="12">
      <c r="A21" s="14">
        <v>42156</v>
      </c>
      <c r="B21" s="40">
        <v>0</v>
      </c>
      <c r="C21" s="39">
        <v>0</v>
      </c>
      <c r="D21" s="21" t="s">
        <v>17</v>
      </c>
      <c r="E21" s="31">
        <f t="shared" si="0"/>
        <v>0</v>
      </c>
      <c r="F21" s="39">
        <v>0</v>
      </c>
      <c r="G21" s="21" t="s">
        <v>17</v>
      </c>
      <c r="H21" s="39">
        <v>0</v>
      </c>
      <c r="I21" s="21" t="s">
        <v>17</v>
      </c>
      <c r="J21" s="31">
        <v>0</v>
      </c>
      <c r="K21" s="21" t="s">
        <v>17</v>
      </c>
      <c r="L21" s="31">
        <v>0</v>
      </c>
      <c r="M21" s="21" t="s">
        <v>17</v>
      </c>
      <c r="N21" s="15">
        <v>22</v>
      </c>
    </row>
    <row r="22" spans="1:14" s="22" customFormat="1" ht="12">
      <c r="A22" s="14">
        <v>42125</v>
      </c>
      <c r="B22" s="40">
        <v>0</v>
      </c>
      <c r="C22" s="39">
        <v>0</v>
      </c>
      <c r="D22" s="21" t="s">
        <v>17</v>
      </c>
      <c r="E22" s="31">
        <f t="shared" si="0"/>
        <v>0</v>
      </c>
      <c r="F22" s="39">
        <v>0</v>
      </c>
      <c r="G22" s="21" t="s">
        <v>17</v>
      </c>
      <c r="H22" s="39">
        <v>0</v>
      </c>
      <c r="I22" s="21" t="s">
        <v>17</v>
      </c>
      <c r="J22" s="31">
        <v>0</v>
      </c>
      <c r="K22" s="21" t="s">
        <v>17</v>
      </c>
      <c r="L22" s="31">
        <v>0</v>
      </c>
      <c r="M22" s="21" t="s">
        <v>17</v>
      </c>
      <c r="N22" s="15">
        <v>20</v>
      </c>
    </row>
    <row r="23" spans="1:14" s="22" customFormat="1" ht="12">
      <c r="A23" s="14">
        <v>42095</v>
      </c>
      <c r="B23" s="40">
        <v>0</v>
      </c>
      <c r="C23" s="39">
        <v>0</v>
      </c>
      <c r="D23" s="21" t="s">
        <v>17</v>
      </c>
      <c r="E23" s="31">
        <f t="shared" si="0"/>
        <v>0</v>
      </c>
      <c r="F23" s="39">
        <v>0</v>
      </c>
      <c r="G23" s="21" t="s">
        <v>17</v>
      </c>
      <c r="H23" s="39">
        <v>0</v>
      </c>
      <c r="I23" s="21" t="s">
        <v>17</v>
      </c>
      <c r="J23" s="31">
        <v>0</v>
      </c>
      <c r="K23" s="21" t="s">
        <v>17</v>
      </c>
      <c r="L23" s="31">
        <v>0</v>
      </c>
      <c r="M23" s="21" t="s">
        <v>17</v>
      </c>
      <c r="N23" s="15">
        <v>21</v>
      </c>
    </row>
    <row r="24" spans="1:14" s="22" customFormat="1" ht="12">
      <c r="A24" s="14">
        <v>42064</v>
      </c>
      <c r="B24" s="40">
        <v>0</v>
      </c>
      <c r="C24" s="39">
        <v>0</v>
      </c>
      <c r="D24" s="21" t="s">
        <v>17</v>
      </c>
      <c r="E24" s="31">
        <f aca="true" t="shared" si="1" ref="E24:E29">F24-C24</f>
        <v>0</v>
      </c>
      <c r="F24" s="39">
        <v>0</v>
      </c>
      <c r="G24" s="21" t="s">
        <v>17</v>
      </c>
      <c r="H24" s="39">
        <v>0</v>
      </c>
      <c r="I24" s="21" t="s">
        <v>17</v>
      </c>
      <c r="J24" s="31">
        <v>0</v>
      </c>
      <c r="K24" s="21" t="s">
        <v>17</v>
      </c>
      <c r="L24" s="31">
        <v>0</v>
      </c>
      <c r="M24" s="21" t="s">
        <v>17</v>
      </c>
      <c r="N24" s="15">
        <v>22</v>
      </c>
    </row>
    <row r="25" spans="1:14" s="22" customFormat="1" ht="12">
      <c r="A25" s="14">
        <v>42036</v>
      </c>
      <c r="B25" s="40">
        <v>0</v>
      </c>
      <c r="C25" s="39">
        <v>0</v>
      </c>
      <c r="D25" s="21" t="s">
        <v>17</v>
      </c>
      <c r="E25" s="31">
        <f t="shared" si="1"/>
        <v>0</v>
      </c>
      <c r="F25" s="39">
        <v>0</v>
      </c>
      <c r="G25" s="21" t="s">
        <v>17</v>
      </c>
      <c r="H25" s="39">
        <v>0</v>
      </c>
      <c r="I25" s="21" t="s">
        <v>17</v>
      </c>
      <c r="J25" s="31">
        <v>0</v>
      </c>
      <c r="K25" s="21" t="s">
        <v>17</v>
      </c>
      <c r="L25" s="31">
        <v>0</v>
      </c>
      <c r="M25" s="21" t="s">
        <v>17</v>
      </c>
      <c r="N25" s="15">
        <v>19</v>
      </c>
    </row>
    <row r="26" spans="1:14" s="22" customFormat="1" ht="12">
      <c r="A26" s="14">
        <v>42005</v>
      </c>
      <c r="B26" s="40">
        <v>0</v>
      </c>
      <c r="C26" s="39">
        <v>0</v>
      </c>
      <c r="D26" s="21" t="s">
        <v>17</v>
      </c>
      <c r="E26" s="31">
        <f t="shared" si="1"/>
        <v>0</v>
      </c>
      <c r="F26" s="39">
        <v>0</v>
      </c>
      <c r="G26" s="21" t="s">
        <v>17</v>
      </c>
      <c r="H26" s="39">
        <v>0</v>
      </c>
      <c r="I26" s="21" t="s">
        <v>17</v>
      </c>
      <c r="J26" s="31">
        <v>0</v>
      </c>
      <c r="K26" s="21" t="s">
        <v>17</v>
      </c>
      <c r="L26" s="31">
        <v>0</v>
      </c>
      <c r="M26" s="21" t="s">
        <v>17</v>
      </c>
      <c r="N26" s="15">
        <v>20</v>
      </c>
    </row>
    <row r="27" spans="1:14" s="22" customFormat="1" ht="12">
      <c r="A27" s="14">
        <v>41974</v>
      </c>
      <c r="B27" s="40">
        <v>0</v>
      </c>
      <c r="C27" s="39">
        <v>0</v>
      </c>
      <c r="D27" s="21" t="s">
        <v>17</v>
      </c>
      <c r="E27" s="31">
        <f t="shared" si="1"/>
        <v>0</v>
      </c>
      <c r="F27" s="39">
        <v>0</v>
      </c>
      <c r="G27" s="21" t="s">
        <v>17</v>
      </c>
      <c r="H27" s="39">
        <v>0</v>
      </c>
      <c r="I27" s="21" t="s">
        <v>17</v>
      </c>
      <c r="J27" s="31">
        <v>0</v>
      </c>
      <c r="K27" s="21" t="s">
        <v>17</v>
      </c>
      <c r="L27" s="31">
        <v>0</v>
      </c>
      <c r="M27" s="21" t="s">
        <v>17</v>
      </c>
      <c r="N27" s="15">
        <v>22</v>
      </c>
    </row>
    <row r="28" spans="1:14" s="22" customFormat="1" ht="12">
      <c r="A28" s="14">
        <v>41944</v>
      </c>
      <c r="B28" s="40">
        <v>0</v>
      </c>
      <c r="C28" s="39">
        <v>0</v>
      </c>
      <c r="D28" s="21" t="s">
        <v>17</v>
      </c>
      <c r="E28" s="31">
        <f t="shared" si="1"/>
        <v>0</v>
      </c>
      <c r="F28" s="39">
        <v>0</v>
      </c>
      <c r="G28" s="21" t="s">
        <v>17</v>
      </c>
      <c r="H28" s="39">
        <v>0</v>
      </c>
      <c r="I28" s="21" t="s">
        <v>17</v>
      </c>
      <c r="J28" s="31">
        <v>0</v>
      </c>
      <c r="K28" s="21" t="s">
        <v>17</v>
      </c>
      <c r="L28" s="31">
        <v>0</v>
      </c>
      <c r="M28" s="21" t="s">
        <v>17</v>
      </c>
      <c r="N28" s="15">
        <v>19</v>
      </c>
    </row>
    <row r="29" spans="1:14" s="22" customFormat="1" ht="12">
      <c r="A29" s="14">
        <v>41913</v>
      </c>
      <c r="B29" s="40">
        <v>0</v>
      </c>
      <c r="C29" s="39">
        <v>0</v>
      </c>
      <c r="D29" s="21" t="s">
        <v>17</v>
      </c>
      <c r="E29" s="31">
        <f t="shared" si="1"/>
        <v>0</v>
      </c>
      <c r="F29" s="39">
        <v>0</v>
      </c>
      <c r="G29" s="21" t="s">
        <v>17</v>
      </c>
      <c r="H29" s="39">
        <v>0</v>
      </c>
      <c r="I29" s="21" t="s">
        <v>17</v>
      </c>
      <c r="J29" s="31">
        <v>0</v>
      </c>
      <c r="K29" s="21" t="s">
        <v>17</v>
      </c>
      <c r="L29" s="31">
        <v>0</v>
      </c>
      <c r="M29" s="21" t="s">
        <v>17</v>
      </c>
      <c r="N29" s="15">
        <v>23</v>
      </c>
    </row>
    <row r="30" spans="1:14" s="22" customFormat="1" ht="12">
      <c r="A30" s="14">
        <v>41883</v>
      </c>
      <c r="B30" s="40">
        <v>0</v>
      </c>
      <c r="C30" s="39">
        <v>0</v>
      </c>
      <c r="D30" s="21" t="s">
        <v>17</v>
      </c>
      <c r="E30" s="31">
        <f aca="true" t="shared" si="2" ref="E30:E36">F30-C30</f>
        <v>0</v>
      </c>
      <c r="F30" s="39">
        <v>0</v>
      </c>
      <c r="G30" s="21" t="s">
        <v>17</v>
      </c>
      <c r="H30" s="39">
        <v>0</v>
      </c>
      <c r="I30" s="21" t="s">
        <v>17</v>
      </c>
      <c r="J30" s="31">
        <v>0</v>
      </c>
      <c r="K30" s="21" t="s">
        <v>17</v>
      </c>
      <c r="L30" s="31">
        <v>0</v>
      </c>
      <c r="M30" s="21" t="s">
        <v>17</v>
      </c>
      <c r="N30" s="15">
        <v>21</v>
      </c>
    </row>
    <row r="31" spans="1:14" s="22" customFormat="1" ht="12">
      <c r="A31" s="14">
        <v>41852</v>
      </c>
      <c r="B31" s="40">
        <v>0</v>
      </c>
      <c r="C31" s="39">
        <v>0</v>
      </c>
      <c r="D31" s="21" t="s">
        <v>17</v>
      </c>
      <c r="E31" s="31">
        <f t="shared" si="2"/>
        <v>0</v>
      </c>
      <c r="F31" s="39">
        <v>0</v>
      </c>
      <c r="G31" s="21" t="s">
        <v>17</v>
      </c>
      <c r="H31" s="39">
        <v>0</v>
      </c>
      <c r="I31" s="21" t="s">
        <v>17</v>
      </c>
      <c r="J31" s="31">
        <v>0</v>
      </c>
      <c r="K31" s="21" t="s">
        <v>17</v>
      </c>
      <c r="L31" s="31">
        <v>0</v>
      </c>
      <c r="M31" s="21" t="s">
        <v>17</v>
      </c>
      <c r="N31" s="15">
        <v>21</v>
      </c>
    </row>
    <row r="32" spans="1:14" s="22" customFormat="1" ht="12">
      <c r="A32" s="14">
        <v>41821</v>
      </c>
      <c r="B32" s="40">
        <v>0</v>
      </c>
      <c r="C32" s="39">
        <v>0</v>
      </c>
      <c r="D32" s="21" t="s">
        <v>17</v>
      </c>
      <c r="E32" s="31">
        <f t="shared" si="2"/>
        <v>0</v>
      </c>
      <c r="F32" s="39">
        <v>0</v>
      </c>
      <c r="G32" s="21" t="s">
        <v>17</v>
      </c>
      <c r="H32" s="39">
        <v>0</v>
      </c>
      <c r="I32" s="21" t="s">
        <v>17</v>
      </c>
      <c r="J32" s="31">
        <v>0</v>
      </c>
      <c r="K32" s="21" t="s">
        <v>17</v>
      </c>
      <c r="L32" s="31">
        <v>0</v>
      </c>
      <c r="M32" s="21" t="s">
        <v>17</v>
      </c>
      <c r="N32" s="15">
        <v>22</v>
      </c>
    </row>
    <row r="33" spans="1:14" s="22" customFormat="1" ht="12">
      <c r="A33" s="14">
        <v>41791</v>
      </c>
      <c r="B33" s="40">
        <v>0</v>
      </c>
      <c r="C33" s="39">
        <v>0</v>
      </c>
      <c r="D33" s="21" t="s">
        <v>17</v>
      </c>
      <c r="E33" s="31">
        <f t="shared" si="2"/>
        <v>0</v>
      </c>
      <c r="F33" s="39">
        <v>0</v>
      </c>
      <c r="G33" s="21" t="s">
        <v>17</v>
      </c>
      <c r="H33" s="39">
        <v>0</v>
      </c>
      <c r="I33" s="21" t="s">
        <v>17</v>
      </c>
      <c r="J33" s="31">
        <v>0</v>
      </c>
      <c r="K33" s="21" t="s">
        <v>17</v>
      </c>
      <c r="L33" s="31">
        <v>0</v>
      </c>
      <c r="M33" s="21" t="s">
        <v>17</v>
      </c>
      <c r="N33" s="15">
        <v>21</v>
      </c>
    </row>
    <row r="34" spans="1:14" s="22" customFormat="1" ht="12">
      <c r="A34" s="14">
        <v>41760</v>
      </c>
      <c r="B34" s="40">
        <v>0</v>
      </c>
      <c r="C34" s="39">
        <v>0</v>
      </c>
      <c r="D34" s="21" t="s">
        <v>17</v>
      </c>
      <c r="E34" s="31">
        <f t="shared" si="2"/>
        <v>0</v>
      </c>
      <c r="F34" s="39">
        <v>0</v>
      </c>
      <c r="G34" s="21" t="s">
        <v>17</v>
      </c>
      <c r="H34" s="39">
        <v>0</v>
      </c>
      <c r="I34" s="21" t="s">
        <v>17</v>
      </c>
      <c r="J34" s="31">
        <v>0</v>
      </c>
      <c r="K34" s="21" t="s">
        <v>17</v>
      </c>
      <c r="L34" s="31">
        <v>0</v>
      </c>
      <c r="M34" s="21" t="s">
        <v>17</v>
      </c>
      <c r="N34" s="15">
        <v>21</v>
      </c>
    </row>
    <row r="35" spans="1:14" s="22" customFormat="1" ht="12">
      <c r="A35" s="14">
        <v>41730</v>
      </c>
      <c r="B35" s="40">
        <v>0</v>
      </c>
      <c r="C35" s="39">
        <v>0</v>
      </c>
      <c r="D35" s="21" t="s">
        <v>17</v>
      </c>
      <c r="E35" s="31">
        <f t="shared" si="2"/>
        <v>0</v>
      </c>
      <c r="F35" s="39">
        <v>0</v>
      </c>
      <c r="G35" s="21" t="s">
        <v>17</v>
      </c>
      <c r="H35" s="39">
        <v>0</v>
      </c>
      <c r="I35" s="21" t="s">
        <v>17</v>
      </c>
      <c r="J35" s="31">
        <v>0</v>
      </c>
      <c r="K35" s="21" t="s">
        <v>17</v>
      </c>
      <c r="L35" s="31">
        <v>0</v>
      </c>
      <c r="M35" s="21" t="s">
        <v>17</v>
      </c>
      <c r="N35" s="15">
        <v>21</v>
      </c>
    </row>
    <row r="36" spans="1:14" s="22" customFormat="1" ht="12">
      <c r="A36" s="14">
        <v>41699</v>
      </c>
      <c r="B36" s="40">
        <v>0</v>
      </c>
      <c r="C36" s="39">
        <v>0</v>
      </c>
      <c r="D36" s="21" t="s">
        <v>17</v>
      </c>
      <c r="E36" s="31">
        <f t="shared" si="2"/>
        <v>0</v>
      </c>
      <c r="F36" s="39">
        <v>0</v>
      </c>
      <c r="G36" s="21" t="s">
        <v>17</v>
      </c>
      <c r="H36" s="39">
        <v>0</v>
      </c>
      <c r="I36" s="21" t="s">
        <v>17</v>
      </c>
      <c r="J36" s="31">
        <v>0</v>
      </c>
      <c r="K36" s="21" t="s">
        <v>17</v>
      </c>
      <c r="L36" s="31">
        <v>0</v>
      </c>
      <c r="M36" s="21" t="s">
        <v>17</v>
      </c>
      <c r="N36" s="15">
        <v>21</v>
      </c>
    </row>
    <row r="37" spans="1:14" s="22" customFormat="1" ht="12">
      <c r="A37" s="14">
        <v>41671</v>
      </c>
      <c r="B37" s="40">
        <v>0</v>
      </c>
      <c r="C37" s="39">
        <v>0</v>
      </c>
      <c r="D37" s="21" t="s">
        <v>17</v>
      </c>
      <c r="E37" s="31">
        <f aca="true" t="shared" si="3" ref="E37:E42">F37-C37</f>
        <v>0</v>
      </c>
      <c r="F37" s="39">
        <v>0</v>
      </c>
      <c r="G37" s="21" t="s">
        <v>17</v>
      </c>
      <c r="H37" s="39">
        <v>0</v>
      </c>
      <c r="I37" s="21" t="s">
        <v>17</v>
      </c>
      <c r="J37" s="31">
        <v>0</v>
      </c>
      <c r="K37" s="21" t="s">
        <v>17</v>
      </c>
      <c r="L37" s="31">
        <v>0</v>
      </c>
      <c r="M37" s="21" t="s">
        <v>17</v>
      </c>
      <c r="N37" s="15">
        <v>19</v>
      </c>
    </row>
    <row r="38" spans="1:14" s="22" customFormat="1" ht="12">
      <c r="A38" s="14">
        <v>41640</v>
      </c>
      <c r="B38" s="40">
        <v>0</v>
      </c>
      <c r="C38" s="39">
        <v>0</v>
      </c>
      <c r="D38" s="21" t="s">
        <v>17</v>
      </c>
      <c r="E38" s="31">
        <f t="shared" si="3"/>
        <v>0</v>
      </c>
      <c r="F38" s="39">
        <v>0</v>
      </c>
      <c r="G38" s="21" t="s">
        <v>17</v>
      </c>
      <c r="H38" s="39">
        <v>0</v>
      </c>
      <c r="I38" s="21" t="s">
        <v>17</v>
      </c>
      <c r="J38" s="31">
        <v>0</v>
      </c>
      <c r="K38" s="21" t="s">
        <v>17</v>
      </c>
      <c r="L38" s="31">
        <v>0</v>
      </c>
      <c r="M38" s="21" t="s">
        <v>17</v>
      </c>
      <c r="N38" s="15">
        <v>21</v>
      </c>
    </row>
    <row r="39" spans="1:14" s="22" customFormat="1" ht="12">
      <c r="A39" s="14">
        <v>41609</v>
      </c>
      <c r="B39" s="40">
        <v>0</v>
      </c>
      <c r="C39" s="39">
        <v>0</v>
      </c>
      <c r="D39" s="21" t="s">
        <v>17</v>
      </c>
      <c r="E39" s="31">
        <f t="shared" si="3"/>
        <v>0</v>
      </c>
      <c r="F39" s="39">
        <v>0</v>
      </c>
      <c r="G39" s="21" t="s">
        <v>17</v>
      </c>
      <c r="H39" s="39">
        <v>0</v>
      </c>
      <c r="I39" s="21" t="s">
        <v>17</v>
      </c>
      <c r="J39" s="31">
        <v>0</v>
      </c>
      <c r="K39" s="21" t="s">
        <v>17</v>
      </c>
      <c r="L39" s="31">
        <v>0</v>
      </c>
      <c r="M39" s="21" t="s">
        <v>17</v>
      </c>
      <c r="N39" s="15">
        <v>21</v>
      </c>
    </row>
    <row r="40" spans="1:14" s="22" customFormat="1" ht="12">
      <c r="A40" s="14">
        <v>41579</v>
      </c>
      <c r="B40" s="40">
        <v>0</v>
      </c>
      <c r="C40" s="39">
        <v>0</v>
      </c>
      <c r="D40" s="21" t="s">
        <v>17</v>
      </c>
      <c r="E40" s="31">
        <f t="shared" si="3"/>
        <v>0</v>
      </c>
      <c r="F40" s="39">
        <v>0</v>
      </c>
      <c r="G40" s="21" t="s">
        <v>17</v>
      </c>
      <c r="H40" s="39">
        <v>0</v>
      </c>
      <c r="I40" s="21" t="s">
        <v>17</v>
      </c>
      <c r="J40" s="31">
        <v>0</v>
      </c>
      <c r="K40" s="21" t="s">
        <v>17</v>
      </c>
      <c r="L40" s="31">
        <v>0</v>
      </c>
      <c r="M40" s="21" t="s">
        <v>17</v>
      </c>
      <c r="N40" s="15">
        <v>20</v>
      </c>
    </row>
    <row r="41" spans="1:14" s="22" customFormat="1" ht="12">
      <c r="A41" s="14">
        <v>41548</v>
      </c>
      <c r="B41" s="40">
        <v>0</v>
      </c>
      <c r="C41" s="39">
        <v>0</v>
      </c>
      <c r="D41" s="21" t="s">
        <v>17</v>
      </c>
      <c r="E41" s="31">
        <f t="shared" si="3"/>
        <v>0</v>
      </c>
      <c r="F41" s="39">
        <v>0</v>
      </c>
      <c r="G41" s="21" t="s">
        <v>17</v>
      </c>
      <c r="H41" s="39">
        <v>0</v>
      </c>
      <c r="I41" s="21" t="s">
        <v>17</v>
      </c>
      <c r="J41" s="31">
        <v>0</v>
      </c>
      <c r="K41" s="21" t="s">
        <v>17</v>
      </c>
      <c r="L41" s="31">
        <v>0</v>
      </c>
      <c r="M41" s="21" t="s">
        <v>17</v>
      </c>
      <c r="N41" s="15">
        <v>23</v>
      </c>
    </row>
    <row r="42" spans="1:14" s="22" customFormat="1" ht="12">
      <c r="A42" s="14">
        <v>41518</v>
      </c>
      <c r="B42" s="40">
        <v>0</v>
      </c>
      <c r="C42" s="39">
        <v>0</v>
      </c>
      <c r="D42" s="21" t="s">
        <v>17</v>
      </c>
      <c r="E42" s="31">
        <f t="shared" si="3"/>
        <v>0</v>
      </c>
      <c r="F42" s="39">
        <v>0</v>
      </c>
      <c r="G42" s="21" t="s">
        <v>17</v>
      </c>
      <c r="H42" s="39">
        <v>0</v>
      </c>
      <c r="I42" s="21" t="s">
        <v>17</v>
      </c>
      <c r="J42" s="31">
        <v>0</v>
      </c>
      <c r="K42" s="21" t="s">
        <v>17</v>
      </c>
      <c r="L42" s="31">
        <v>0</v>
      </c>
      <c r="M42" s="21" t="s">
        <v>17</v>
      </c>
      <c r="N42" s="15">
        <v>20</v>
      </c>
    </row>
    <row r="43" spans="1:14" s="22" customFormat="1" ht="12">
      <c r="A43" s="14">
        <v>41487</v>
      </c>
      <c r="B43" s="40">
        <v>0</v>
      </c>
      <c r="C43" s="39">
        <v>0</v>
      </c>
      <c r="D43" s="21" t="s">
        <v>17</v>
      </c>
      <c r="E43" s="31">
        <f aca="true" t="shared" si="4" ref="E43:E48">F43-C43</f>
        <v>0</v>
      </c>
      <c r="F43" s="39">
        <v>0</v>
      </c>
      <c r="G43" s="21" t="s">
        <v>17</v>
      </c>
      <c r="H43" s="39">
        <v>0</v>
      </c>
      <c r="I43" s="21" t="s">
        <v>17</v>
      </c>
      <c r="J43" s="31">
        <v>0</v>
      </c>
      <c r="K43" s="21" t="s">
        <v>17</v>
      </c>
      <c r="L43" s="31">
        <v>0</v>
      </c>
      <c r="M43" s="21" t="s">
        <v>17</v>
      </c>
      <c r="N43" s="15">
        <v>22</v>
      </c>
    </row>
    <row r="44" spans="1:14" s="22" customFormat="1" ht="12">
      <c r="A44" s="14">
        <v>41456</v>
      </c>
      <c r="B44" s="40">
        <v>0</v>
      </c>
      <c r="C44" s="39">
        <v>0</v>
      </c>
      <c r="D44" s="21" t="s">
        <v>17</v>
      </c>
      <c r="E44" s="31">
        <f t="shared" si="4"/>
        <v>0</v>
      </c>
      <c r="F44" s="39">
        <v>0</v>
      </c>
      <c r="G44" s="21" t="s">
        <v>17</v>
      </c>
      <c r="H44" s="39">
        <v>0</v>
      </c>
      <c r="I44" s="21" t="s">
        <v>17</v>
      </c>
      <c r="J44" s="31">
        <v>0</v>
      </c>
      <c r="K44" s="21" t="s">
        <v>17</v>
      </c>
      <c r="L44" s="31">
        <v>0</v>
      </c>
      <c r="M44" s="21" t="s">
        <v>17</v>
      </c>
      <c r="N44" s="15">
        <v>22</v>
      </c>
    </row>
    <row r="45" spans="1:14" s="22" customFormat="1" ht="12">
      <c r="A45" s="14">
        <v>41426</v>
      </c>
      <c r="B45" s="40">
        <v>0</v>
      </c>
      <c r="C45" s="39">
        <v>0</v>
      </c>
      <c r="D45" s="21" t="s">
        <v>17</v>
      </c>
      <c r="E45" s="31">
        <f t="shared" si="4"/>
        <v>0</v>
      </c>
      <c r="F45" s="39">
        <v>0</v>
      </c>
      <c r="G45" s="21" t="s">
        <v>17</v>
      </c>
      <c r="H45" s="39">
        <v>0</v>
      </c>
      <c r="I45" s="21" t="s">
        <v>17</v>
      </c>
      <c r="J45" s="31">
        <v>0</v>
      </c>
      <c r="K45" s="21" t="s">
        <v>17</v>
      </c>
      <c r="L45" s="31">
        <v>0</v>
      </c>
      <c r="M45" s="21" t="s">
        <v>17</v>
      </c>
      <c r="N45" s="15">
        <v>20</v>
      </c>
    </row>
    <row r="46" spans="1:14" s="22" customFormat="1" ht="12">
      <c r="A46" s="14">
        <v>41395</v>
      </c>
      <c r="B46" s="40">
        <v>0</v>
      </c>
      <c r="C46" s="39">
        <v>0</v>
      </c>
      <c r="D46" s="21" t="s">
        <v>17</v>
      </c>
      <c r="E46" s="31">
        <f t="shared" si="4"/>
        <v>0</v>
      </c>
      <c r="F46" s="39">
        <v>0</v>
      </c>
      <c r="G46" s="21" t="s">
        <v>17</v>
      </c>
      <c r="H46" s="39">
        <v>0</v>
      </c>
      <c r="I46" s="21" t="s">
        <v>17</v>
      </c>
      <c r="J46" s="31">
        <v>0</v>
      </c>
      <c r="K46" s="21" t="s">
        <v>17</v>
      </c>
      <c r="L46" s="31">
        <v>0</v>
      </c>
      <c r="M46" s="21" t="s">
        <v>17</v>
      </c>
      <c r="N46" s="15">
        <v>22</v>
      </c>
    </row>
    <row r="47" spans="1:14" s="22" customFormat="1" ht="12">
      <c r="A47" s="14">
        <v>41365</v>
      </c>
      <c r="B47" s="40">
        <v>0</v>
      </c>
      <c r="C47" s="39">
        <v>0</v>
      </c>
      <c r="D47" s="21" t="s">
        <v>17</v>
      </c>
      <c r="E47" s="31">
        <f t="shared" si="4"/>
        <v>0</v>
      </c>
      <c r="F47" s="39">
        <v>0</v>
      </c>
      <c r="G47" s="21" t="s">
        <v>17</v>
      </c>
      <c r="H47" s="39">
        <v>0</v>
      </c>
      <c r="I47" s="21" t="s">
        <v>17</v>
      </c>
      <c r="J47" s="31">
        <v>0</v>
      </c>
      <c r="K47" s="21" t="s">
        <v>17</v>
      </c>
      <c r="L47" s="31">
        <v>0</v>
      </c>
      <c r="M47" s="21" t="s">
        <v>17</v>
      </c>
      <c r="N47" s="15">
        <v>22</v>
      </c>
    </row>
    <row r="48" spans="1:14" s="22" customFormat="1" ht="12">
      <c r="A48" s="14">
        <v>41334</v>
      </c>
      <c r="B48" s="40">
        <v>0</v>
      </c>
      <c r="C48" s="39">
        <v>0</v>
      </c>
      <c r="D48" s="21" t="s">
        <v>17</v>
      </c>
      <c r="E48" s="31">
        <f t="shared" si="4"/>
        <v>0</v>
      </c>
      <c r="F48" s="39">
        <v>0</v>
      </c>
      <c r="G48" s="21" t="s">
        <v>17</v>
      </c>
      <c r="H48" s="39">
        <v>0</v>
      </c>
      <c r="I48" s="21" t="s">
        <v>17</v>
      </c>
      <c r="J48" s="31">
        <v>0</v>
      </c>
      <c r="K48" s="21" t="s">
        <v>17</v>
      </c>
      <c r="L48" s="31">
        <v>0</v>
      </c>
      <c r="M48" s="21" t="s">
        <v>17</v>
      </c>
      <c r="N48" s="15">
        <v>20</v>
      </c>
    </row>
    <row r="49" spans="1:14" s="22" customFormat="1" ht="12">
      <c r="A49" s="14">
        <v>41306</v>
      </c>
      <c r="B49" s="40">
        <v>0</v>
      </c>
      <c r="C49" s="39">
        <v>0</v>
      </c>
      <c r="D49" s="21" t="s">
        <v>17</v>
      </c>
      <c r="E49" s="31">
        <f aca="true" t="shared" si="5" ref="E49:E54">F49-C49</f>
        <v>0</v>
      </c>
      <c r="F49" s="39">
        <v>0</v>
      </c>
      <c r="G49" s="21" t="s">
        <v>17</v>
      </c>
      <c r="H49" s="39">
        <v>0</v>
      </c>
      <c r="I49" s="21" t="s">
        <v>17</v>
      </c>
      <c r="J49" s="31">
        <v>0</v>
      </c>
      <c r="K49" s="21" t="s">
        <v>17</v>
      </c>
      <c r="L49" s="31">
        <v>0</v>
      </c>
      <c r="M49" s="21" t="s">
        <v>17</v>
      </c>
      <c r="N49" s="15">
        <v>19</v>
      </c>
    </row>
    <row r="50" spans="1:14" s="22" customFormat="1" ht="12">
      <c r="A50" s="14">
        <v>41275</v>
      </c>
      <c r="B50" s="40">
        <v>0</v>
      </c>
      <c r="C50" s="39">
        <v>0</v>
      </c>
      <c r="D50" s="21" t="s">
        <v>17</v>
      </c>
      <c r="E50" s="31">
        <f t="shared" si="5"/>
        <v>0</v>
      </c>
      <c r="F50" s="39">
        <v>0</v>
      </c>
      <c r="G50" s="21" t="s">
        <v>17</v>
      </c>
      <c r="H50" s="39">
        <v>0</v>
      </c>
      <c r="I50" s="21" t="s">
        <v>17</v>
      </c>
      <c r="J50" s="31">
        <v>0</v>
      </c>
      <c r="K50" s="21" t="s">
        <v>17</v>
      </c>
      <c r="L50" s="31">
        <v>0</v>
      </c>
      <c r="M50" s="21" t="s">
        <v>17</v>
      </c>
      <c r="N50" s="15">
        <v>21</v>
      </c>
    </row>
    <row r="51" spans="1:14" s="22" customFormat="1" ht="12">
      <c r="A51" s="14">
        <v>41244</v>
      </c>
      <c r="B51" s="40">
        <v>0</v>
      </c>
      <c r="C51" s="39">
        <v>0</v>
      </c>
      <c r="D51" s="21" t="s">
        <v>17</v>
      </c>
      <c r="E51" s="31">
        <f t="shared" si="5"/>
        <v>0</v>
      </c>
      <c r="F51" s="39">
        <v>0</v>
      </c>
      <c r="G51" s="21" t="s">
        <v>17</v>
      </c>
      <c r="H51" s="39">
        <v>0</v>
      </c>
      <c r="I51" s="21" t="s">
        <v>17</v>
      </c>
      <c r="J51" s="31">
        <v>0</v>
      </c>
      <c r="K51" s="21" t="s">
        <v>17</v>
      </c>
      <c r="L51" s="31">
        <v>0</v>
      </c>
      <c r="M51" s="21" t="s">
        <v>17</v>
      </c>
      <c r="N51" s="15">
        <v>20</v>
      </c>
    </row>
    <row r="52" spans="1:14" s="22" customFormat="1" ht="12">
      <c r="A52" s="14">
        <v>41214</v>
      </c>
      <c r="B52" s="40">
        <v>0</v>
      </c>
      <c r="C52" s="39">
        <v>0</v>
      </c>
      <c r="D52" s="21" t="s">
        <v>17</v>
      </c>
      <c r="E52" s="31">
        <f t="shared" si="5"/>
        <v>0</v>
      </c>
      <c r="F52" s="39">
        <v>0</v>
      </c>
      <c r="G52" s="21" t="s">
        <v>17</v>
      </c>
      <c r="H52" s="39">
        <v>0</v>
      </c>
      <c r="I52" s="21" t="s">
        <v>17</v>
      </c>
      <c r="J52" s="31">
        <v>0</v>
      </c>
      <c r="K52" s="21" t="s">
        <v>17</v>
      </c>
      <c r="L52" s="31">
        <v>0</v>
      </c>
      <c r="M52" s="21" t="s">
        <v>17</v>
      </c>
      <c r="N52" s="15">
        <v>21</v>
      </c>
    </row>
    <row r="53" spans="1:14" s="22" customFormat="1" ht="12">
      <c r="A53" s="14">
        <v>41183</v>
      </c>
      <c r="B53" s="40">
        <v>0</v>
      </c>
      <c r="C53" s="39">
        <v>0</v>
      </c>
      <c r="D53" s="21" t="s">
        <v>17</v>
      </c>
      <c r="E53" s="31">
        <f t="shared" si="5"/>
        <v>0</v>
      </c>
      <c r="F53" s="39">
        <v>0</v>
      </c>
      <c r="G53" s="21" t="s">
        <v>17</v>
      </c>
      <c r="H53" s="39">
        <v>0</v>
      </c>
      <c r="I53" s="21" t="s">
        <v>17</v>
      </c>
      <c r="J53" s="31">
        <v>0</v>
      </c>
      <c r="K53" s="21" t="s">
        <v>17</v>
      </c>
      <c r="L53" s="31">
        <v>0</v>
      </c>
      <c r="M53" s="21" t="s">
        <v>17</v>
      </c>
      <c r="N53" s="15">
        <v>21</v>
      </c>
    </row>
    <row r="54" spans="1:14" s="22" customFormat="1" ht="12">
      <c r="A54" s="14">
        <v>41153</v>
      </c>
      <c r="B54" s="40">
        <v>0</v>
      </c>
      <c r="C54" s="39">
        <v>0</v>
      </c>
      <c r="D54" s="21" t="s">
        <v>17</v>
      </c>
      <c r="E54" s="31">
        <f t="shared" si="5"/>
        <v>0</v>
      </c>
      <c r="F54" s="39">
        <v>0</v>
      </c>
      <c r="G54" s="21" t="s">
        <v>17</v>
      </c>
      <c r="H54" s="39">
        <v>0</v>
      </c>
      <c r="I54" s="21" t="s">
        <v>17</v>
      </c>
      <c r="J54" s="31">
        <v>0</v>
      </c>
      <c r="K54" s="21" t="s">
        <v>17</v>
      </c>
      <c r="L54" s="31">
        <v>0</v>
      </c>
      <c r="M54" s="21" t="s">
        <v>17</v>
      </c>
      <c r="N54" s="15">
        <v>19</v>
      </c>
    </row>
    <row r="55" spans="1:14" s="22" customFormat="1" ht="12">
      <c r="A55" s="14">
        <v>41122</v>
      </c>
      <c r="B55" s="40">
        <v>0</v>
      </c>
      <c r="C55" s="39">
        <v>0</v>
      </c>
      <c r="D55" s="21" t="s">
        <v>17</v>
      </c>
      <c r="E55" s="31">
        <f aca="true" t="shared" si="6" ref="E55:E60">F55-C55</f>
        <v>0</v>
      </c>
      <c r="F55" s="39">
        <v>0</v>
      </c>
      <c r="G55" s="21" t="s">
        <v>17</v>
      </c>
      <c r="H55" s="39">
        <v>0</v>
      </c>
      <c r="I55" s="21" t="s">
        <v>17</v>
      </c>
      <c r="J55" s="31">
        <v>0</v>
      </c>
      <c r="K55" s="21" t="s">
        <v>17</v>
      </c>
      <c r="L55" s="31">
        <v>0</v>
      </c>
      <c r="M55" s="21" t="s">
        <v>17</v>
      </c>
      <c r="N55" s="15">
        <v>23</v>
      </c>
    </row>
    <row r="56" spans="1:14" s="22" customFormat="1" ht="12">
      <c r="A56" s="14">
        <v>41091</v>
      </c>
      <c r="B56" s="40">
        <v>0</v>
      </c>
      <c r="C56" s="39">
        <v>0</v>
      </c>
      <c r="D56" s="21" t="s">
        <v>17</v>
      </c>
      <c r="E56" s="31">
        <f t="shared" si="6"/>
        <v>0</v>
      </c>
      <c r="F56" s="39">
        <v>0</v>
      </c>
      <c r="G56" s="21" t="s">
        <v>17</v>
      </c>
      <c r="H56" s="39">
        <v>0</v>
      </c>
      <c r="I56" s="21" t="s">
        <v>17</v>
      </c>
      <c r="J56" s="31">
        <v>0</v>
      </c>
      <c r="K56" s="21" t="s">
        <v>17</v>
      </c>
      <c r="L56" s="31">
        <v>0</v>
      </c>
      <c r="M56" s="21" t="s">
        <v>17</v>
      </c>
      <c r="N56" s="15">
        <v>21</v>
      </c>
    </row>
    <row r="57" spans="1:14" s="22" customFormat="1" ht="12">
      <c r="A57" s="14">
        <v>41061</v>
      </c>
      <c r="B57" s="40">
        <v>0</v>
      </c>
      <c r="C57" s="39">
        <v>0</v>
      </c>
      <c r="D57" s="21" t="s">
        <v>17</v>
      </c>
      <c r="E57" s="31">
        <f t="shared" si="6"/>
        <v>0</v>
      </c>
      <c r="F57" s="39">
        <v>0</v>
      </c>
      <c r="G57" s="21" t="s">
        <v>17</v>
      </c>
      <c r="H57" s="39">
        <v>0</v>
      </c>
      <c r="I57" s="21" t="s">
        <v>17</v>
      </c>
      <c r="J57" s="31">
        <v>0</v>
      </c>
      <c r="K57" s="21" t="s">
        <v>17</v>
      </c>
      <c r="L57" s="31">
        <v>0</v>
      </c>
      <c r="M57" s="21" t="s">
        <v>17</v>
      </c>
      <c r="N57" s="15">
        <v>21</v>
      </c>
    </row>
    <row r="58" spans="1:14" s="22" customFormat="1" ht="12">
      <c r="A58" s="14">
        <v>41030</v>
      </c>
      <c r="B58" s="40">
        <v>0</v>
      </c>
      <c r="C58" s="39">
        <v>0</v>
      </c>
      <c r="D58" s="21" t="s">
        <v>17</v>
      </c>
      <c r="E58" s="31">
        <f t="shared" si="6"/>
        <v>0</v>
      </c>
      <c r="F58" s="39">
        <v>0</v>
      </c>
      <c r="G58" s="21" t="s">
        <v>17</v>
      </c>
      <c r="H58" s="39">
        <v>0</v>
      </c>
      <c r="I58" s="21" t="s">
        <v>17</v>
      </c>
      <c r="J58" s="31">
        <v>0</v>
      </c>
      <c r="K58" s="21" t="s">
        <v>17</v>
      </c>
      <c r="L58" s="31">
        <v>0</v>
      </c>
      <c r="M58" s="21" t="s">
        <v>17</v>
      </c>
      <c r="N58" s="15">
        <v>22</v>
      </c>
    </row>
    <row r="59" spans="1:14" s="22" customFormat="1" ht="12">
      <c r="A59" s="14">
        <v>41000</v>
      </c>
      <c r="B59" s="40">
        <v>0</v>
      </c>
      <c r="C59" s="39">
        <v>0</v>
      </c>
      <c r="D59" s="21" t="s">
        <v>17</v>
      </c>
      <c r="E59" s="31">
        <f t="shared" si="6"/>
        <v>0</v>
      </c>
      <c r="F59" s="39">
        <v>0</v>
      </c>
      <c r="G59" s="21" t="s">
        <v>17</v>
      </c>
      <c r="H59" s="39">
        <v>0</v>
      </c>
      <c r="I59" s="21" t="s">
        <v>17</v>
      </c>
      <c r="J59" s="31">
        <v>0</v>
      </c>
      <c r="K59" s="21" t="s">
        <v>17</v>
      </c>
      <c r="L59" s="31">
        <v>0</v>
      </c>
      <c r="M59" s="21" t="s">
        <v>17</v>
      </c>
      <c r="N59" s="15">
        <v>20</v>
      </c>
    </row>
    <row r="60" spans="1:14" s="22" customFormat="1" ht="12">
      <c r="A60" s="14">
        <v>40969</v>
      </c>
      <c r="B60" s="40">
        <v>0</v>
      </c>
      <c r="C60" s="39">
        <v>0</v>
      </c>
      <c r="D60" s="21" t="s">
        <v>17</v>
      </c>
      <c r="E60" s="31">
        <f t="shared" si="6"/>
        <v>0</v>
      </c>
      <c r="F60" s="39">
        <v>0</v>
      </c>
      <c r="G60" s="21" t="s">
        <v>17</v>
      </c>
      <c r="H60" s="39">
        <v>0</v>
      </c>
      <c r="I60" s="21" t="s">
        <v>17</v>
      </c>
      <c r="J60" s="31">
        <v>0</v>
      </c>
      <c r="K60" s="21" t="s">
        <v>17</v>
      </c>
      <c r="L60" s="31">
        <v>0</v>
      </c>
      <c r="M60" s="21" t="s">
        <v>17</v>
      </c>
      <c r="N60" s="15">
        <v>22</v>
      </c>
    </row>
    <row r="61" spans="1:14" s="22" customFormat="1" ht="12">
      <c r="A61" s="14">
        <v>40940</v>
      </c>
      <c r="B61" s="40">
        <v>0</v>
      </c>
      <c r="C61" s="39">
        <v>0</v>
      </c>
      <c r="D61" s="21" t="s">
        <v>17</v>
      </c>
      <c r="E61" s="31">
        <f aca="true" t="shared" si="7" ref="E61:E66">F61-C61</f>
        <v>0</v>
      </c>
      <c r="F61" s="39">
        <v>0</v>
      </c>
      <c r="G61" s="21" t="s">
        <v>17</v>
      </c>
      <c r="H61" s="39">
        <v>0</v>
      </c>
      <c r="I61" s="21" t="s">
        <v>17</v>
      </c>
      <c r="J61" s="31">
        <v>0</v>
      </c>
      <c r="K61" s="21" t="s">
        <v>17</v>
      </c>
      <c r="L61" s="31">
        <v>0</v>
      </c>
      <c r="M61" s="21" t="s">
        <v>17</v>
      </c>
      <c r="N61" s="15">
        <v>20</v>
      </c>
    </row>
    <row r="62" spans="1:14" s="22" customFormat="1" ht="12">
      <c r="A62" s="14">
        <v>40909</v>
      </c>
      <c r="B62" s="40">
        <v>0</v>
      </c>
      <c r="C62" s="39">
        <v>0</v>
      </c>
      <c r="D62" s="21" t="s">
        <v>17</v>
      </c>
      <c r="E62" s="31">
        <f t="shared" si="7"/>
        <v>0</v>
      </c>
      <c r="F62" s="39">
        <v>0</v>
      </c>
      <c r="G62" s="21" t="s">
        <v>17</v>
      </c>
      <c r="H62" s="39">
        <v>0</v>
      </c>
      <c r="I62" s="21" t="s">
        <v>17</v>
      </c>
      <c r="J62" s="31">
        <v>0</v>
      </c>
      <c r="K62" s="21" t="s">
        <v>17</v>
      </c>
      <c r="L62" s="31">
        <v>0</v>
      </c>
      <c r="M62" s="21" t="s">
        <v>17</v>
      </c>
      <c r="N62" s="15">
        <v>20</v>
      </c>
    </row>
    <row r="63" spans="1:14" s="22" customFormat="1" ht="12">
      <c r="A63" s="14">
        <v>40878</v>
      </c>
      <c r="B63" s="40">
        <v>0</v>
      </c>
      <c r="C63" s="39">
        <v>0</v>
      </c>
      <c r="D63" s="21" t="s">
        <v>17</v>
      </c>
      <c r="E63" s="31">
        <f t="shared" si="7"/>
        <v>0</v>
      </c>
      <c r="F63" s="39">
        <v>0</v>
      </c>
      <c r="G63" s="21" t="s">
        <v>17</v>
      </c>
      <c r="H63" s="39">
        <v>0</v>
      </c>
      <c r="I63" s="21" t="s">
        <v>17</v>
      </c>
      <c r="J63" s="31">
        <v>0</v>
      </c>
      <c r="K63" s="21" t="s">
        <v>17</v>
      </c>
      <c r="L63" s="31">
        <v>0</v>
      </c>
      <c r="M63" s="21" t="s">
        <v>17</v>
      </c>
      <c r="N63" s="15">
        <v>21</v>
      </c>
    </row>
    <row r="64" spans="1:14" s="22" customFormat="1" ht="12">
      <c r="A64" s="14">
        <v>40848</v>
      </c>
      <c r="B64" s="40">
        <v>0</v>
      </c>
      <c r="C64" s="39">
        <v>0</v>
      </c>
      <c r="D64" s="21" t="s">
        <v>17</v>
      </c>
      <c r="E64" s="31">
        <f t="shared" si="7"/>
        <v>0</v>
      </c>
      <c r="F64" s="39">
        <v>0</v>
      </c>
      <c r="G64" s="21" t="s">
        <v>17</v>
      </c>
      <c r="H64" s="39">
        <v>0</v>
      </c>
      <c r="I64" s="21" t="s">
        <v>17</v>
      </c>
      <c r="J64" s="31">
        <v>0</v>
      </c>
      <c r="K64" s="21" t="s">
        <v>17</v>
      </c>
      <c r="L64" s="31">
        <v>0</v>
      </c>
      <c r="M64" s="21" t="s">
        <v>17</v>
      </c>
      <c r="N64" s="15">
        <v>21</v>
      </c>
    </row>
    <row r="65" spans="1:14" s="22" customFormat="1" ht="12">
      <c r="A65" s="14">
        <v>40817</v>
      </c>
      <c r="B65" s="40">
        <v>0</v>
      </c>
      <c r="C65" s="39">
        <v>0</v>
      </c>
      <c r="D65" s="21" t="s">
        <v>17</v>
      </c>
      <c r="E65" s="31">
        <f t="shared" si="7"/>
        <v>0</v>
      </c>
      <c r="F65" s="39">
        <v>0</v>
      </c>
      <c r="G65" s="21" t="s">
        <v>17</v>
      </c>
      <c r="H65" s="39">
        <v>0</v>
      </c>
      <c r="I65" s="21" t="s">
        <v>17</v>
      </c>
      <c r="J65" s="31">
        <v>0</v>
      </c>
      <c r="K65" s="21" t="s">
        <v>17</v>
      </c>
      <c r="L65" s="31">
        <v>0</v>
      </c>
      <c r="M65" s="21" t="s">
        <v>17</v>
      </c>
      <c r="N65" s="15">
        <v>21</v>
      </c>
    </row>
    <row r="66" spans="1:14" s="22" customFormat="1" ht="12">
      <c r="A66" s="14">
        <v>40787</v>
      </c>
      <c r="B66" s="40">
        <v>0</v>
      </c>
      <c r="C66" s="39">
        <v>0</v>
      </c>
      <c r="D66" s="21" t="s">
        <v>17</v>
      </c>
      <c r="E66" s="31">
        <f t="shared" si="7"/>
        <v>0</v>
      </c>
      <c r="F66" s="39">
        <v>0</v>
      </c>
      <c r="G66" s="21" t="s">
        <v>17</v>
      </c>
      <c r="H66" s="39">
        <v>0</v>
      </c>
      <c r="I66" s="21" t="s">
        <v>17</v>
      </c>
      <c r="J66" s="31">
        <v>0</v>
      </c>
      <c r="K66" s="21" t="s">
        <v>17</v>
      </c>
      <c r="L66" s="31">
        <v>0</v>
      </c>
      <c r="M66" s="21" t="s">
        <v>17</v>
      </c>
      <c r="N66" s="15">
        <v>21</v>
      </c>
    </row>
    <row r="67" spans="1:14" s="22" customFormat="1" ht="12">
      <c r="A67" s="14">
        <v>40756</v>
      </c>
      <c r="B67" s="40">
        <v>0</v>
      </c>
      <c r="C67" s="39">
        <v>0</v>
      </c>
      <c r="D67" s="21" t="s">
        <v>17</v>
      </c>
      <c r="E67" s="31">
        <f aca="true" t="shared" si="8" ref="E67:E72">F67-C67</f>
        <v>0</v>
      </c>
      <c r="F67" s="39">
        <v>0</v>
      </c>
      <c r="G67" s="21" t="s">
        <v>17</v>
      </c>
      <c r="H67" s="39">
        <v>0</v>
      </c>
      <c r="I67" s="21" t="s">
        <v>17</v>
      </c>
      <c r="J67" s="31">
        <v>0</v>
      </c>
      <c r="K67" s="21" t="s">
        <v>17</v>
      </c>
      <c r="L67" s="31">
        <v>0</v>
      </c>
      <c r="M67" s="21" t="s">
        <v>17</v>
      </c>
      <c r="N67" s="15">
        <v>23</v>
      </c>
    </row>
    <row r="68" spans="1:14" s="22" customFormat="1" ht="12">
      <c r="A68" s="14">
        <v>40725</v>
      </c>
      <c r="B68" s="40">
        <v>0</v>
      </c>
      <c r="C68" s="39">
        <v>0</v>
      </c>
      <c r="D68" s="21" t="s">
        <v>17</v>
      </c>
      <c r="E68" s="31">
        <f t="shared" si="8"/>
        <v>0</v>
      </c>
      <c r="F68" s="39">
        <v>0</v>
      </c>
      <c r="G68" s="21" t="s">
        <v>17</v>
      </c>
      <c r="H68" s="39">
        <v>0</v>
      </c>
      <c r="I68" s="21" t="s">
        <v>17</v>
      </c>
      <c r="J68" s="31">
        <v>0</v>
      </c>
      <c r="K68" s="21" t="s">
        <v>17</v>
      </c>
      <c r="L68" s="31">
        <v>0</v>
      </c>
      <c r="M68" s="21" t="s">
        <v>17</v>
      </c>
      <c r="N68" s="15">
        <v>20</v>
      </c>
    </row>
    <row r="69" spans="1:14" s="22" customFormat="1" ht="12">
      <c r="A69" s="14">
        <v>40695</v>
      </c>
      <c r="B69" s="40">
        <v>0</v>
      </c>
      <c r="C69" s="39">
        <v>0</v>
      </c>
      <c r="D69" s="21" t="s">
        <v>17</v>
      </c>
      <c r="E69" s="31">
        <f t="shared" si="8"/>
        <v>0</v>
      </c>
      <c r="F69" s="39">
        <v>0</v>
      </c>
      <c r="G69" s="21" t="s">
        <v>17</v>
      </c>
      <c r="H69" s="39">
        <v>0</v>
      </c>
      <c r="I69" s="21" t="s">
        <v>17</v>
      </c>
      <c r="J69" s="31">
        <v>0</v>
      </c>
      <c r="K69" s="21" t="s">
        <v>17</v>
      </c>
      <c r="L69" s="31">
        <v>0</v>
      </c>
      <c r="M69" s="21" t="s">
        <v>17</v>
      </c>
      <c r="N69" s="15">
        <v>22</v>
      </c>
    </row>
    <row r="70" spans="1:14" s="22" customFormat="1" ht="12">
      <c r="A70" s="14">
        <v>40664</v>
      </c>
      <c r="B70" s="40">
        <v>0</v>
      </c>
      <c r="C70" s="39">
        <v>0</v>
      </c>
      <c r="D70" s="21" t="s">
        <v>17</v>
      </c>
      <c r="E70" s="31">
        <f t="shared" si="8"/>
        <v>0</v>
      </c>
      <c r="F70" s="39">
        <v>0</v>
      </c>
      <c r="G70" s="21" t="s">
        <v>17</v>
      </c>
      <c r="H70" s="39">
        <v>0</v>
      </c>
      <c r="I70" s="21" t="s">
        <v>17</v>
      </c>
      <c r="J70" s="31">
        <v>0</v>
      </c>
      <c r="K70" s="21" t="s">
        <v>17</v>
      </c>
      <c r="L70" s="31">
        <v>0</v>
      </c>
      <c r="M70" s="21" t="s">
        <v>17</v>
      </c>
      <c r="N70" s="15">
        <v>21</v>
      </c>
    </row>
    <row r="71" spans="1:14" s="22" customFormat="1" ht="12">
      <c r="A71" s="14">
        <v>40634</v>
      </c>
      <c r="B71" s="40">
        <v>0</v>
      </c>
      <c r="C71" s="39">
        <v>0</v>
      </c>
      <c r="D71" s="21" t="s">
        <v>17</v>
      </c>
      <c r="E71" s="31">
        <f t="shared" si="8"/>
        <v>0</v>
      </c>
      <c r="F71" s="39">
        <v>0</v>
      </c>
      <c r="G71" s="21" t="s">
        <v>17</v>
      </c>
      <c r="H71" s="39">
        <v>0</v>
      </c>
      <c r="I71" s="21" t="s">
        <v>17</v>
      </c>
      <c r="J71" s="31">
        <v>0</v>
      </c>
      <c r="K71" s="21" t="s">
        <v>17</v>
      </c>
      <c r="L71" s="31">
        <v>0</v>
      </c>
      <c r="M71" s="21" t="s">
        <v>17</v>
      </c>
      <c r="N71" s="15">
        <v>20</v>
      </c>
    </row>
    <row r="72" spans="1:14" s="22" customFormat="1" ht="12">
      <c r="A72" s="14">
        <v>40603</v>
      </c>
      <c r="B72" s="40">
        <v>0</v>
      </c>
      <c r="C72" s="39">
        <v>0</v>
      </c>
      <c r="D72" s="21" t="s">
        <v>17</v>
      </c>
      <c r="E72" s="31">
        <f t="shared" si="8"/>
        <v>0</v>
      </c>
      <c r="F72" s="39">
        <v>0</v>
      </c>
      <c r="G72" s="21" t="s">
        <v>17</v>
      </c>
      <c r="H72" s="39">
        <v>0</v>
      </c>
      <c r="I72" s="21" t="s">
        <v>17</v>
      </c>
      <c r="J72" s="31">
        <v>0</v>
      </c>
      <c r="K72" s="21" t="s">
        <v>17</v>
      </c>
      <c r="L72" s="31">
        <v>0</v>
      </c>
      <c r="M72" s="21" t="s">
        <v>17</v>
      </c>
      <c r="N72" s="15">
        <v>23</v>
      </c>
    </row>
    <row r="73" spans="1:14" s="22" customFormat="1" ht="12">
      <c r="A73" s="14">
        <v>40575</v>
      </c>
      <c r="B73" s="40">
        <v>0</v>
      </c>
      <c r="C73" s="39">
        <v>0</v>
      </c>
      <c r="D73" s="21" t="s">
        <v>17</v>
      </c>
      <c r="E73" s="31">
        <f aca="true" t="shared" si="9" ref="E73:E78">F73-C73</f>
        <v>0</v>
      </c>
      <c r="F73" s="39">
        <v>0</v>
      </c>
      <c r="G73" s="21" t="s">
        <v>17</v>
      </c>
      <c r="H73" s="39">
        <v>0</v>
      </c>
      <c r="I73" s="21" t="s">
        <v>17</v>
      </c>
      <c r="J73" s="31">
        <v>0</v>
      </c>
      <c r="K73" s="21" t="s">
        <v>17</v>
      </c>
      <c r="L73" s="31">
        <v>0</v>
      </c>
      <c r="M73" s="21" t="s">
        <v>17</v>
      </c>
      <c r="N73" s="15">
        <v>19</v>
      </c>
    </row>
    <row r="74" spans="1:14" s="22" customFormat="1" ht="12">
      <c r="A74" s="14">
        <v>40544</v>
      </c>
      <c r="B74" s="40">
        <v>0</v>
      </c>
      <c r="C74" s="39">
        <v>0</v>
      </c>
      <c r="D74" s="21" t="s">
        <v>17</v>
      </c>
      <c r="E74" s="31">
        <f t="shared" si="9"/>
        <v>0</v>
      </c>
      <c r="F74" s="39">
        <v>0</v>
      </c>
      <c r="G74" s="21" t="s">
        <v>17</v>
      </c>
      <c r="H74" s="39">
        <v>0</v>
      </c>
      <c r="I74" s="21" t="s">
        <v>17</v>
      </c>
      <c r="J74" s="31">
        <v>0</v>
      </c>
      <c r="K74" s="21" t="s">
        <v>17</v>
      </c>
      <c r="L74" s="31">
        <v>0</v>
      </c>
      <c r="M74" s="21" t="s">
        <v>17</v>
      </c>
      <c r="N74" s="15">
        <v>20</v>
      </c>
    </row>
    <row r="75" spans="1:14" s="22" customFormat="1" ht="12">
      <c r="A75" s="14">
        <v>40513</v>
      </c>
      <c r="B75" s="40">
        <v>0</v>
      </c>
      <c r="C75" s="39">
        <v>0</v>
      </c>
      <c r="D75" s="21" t="s">
        <v>17</v>
      </c>
      <c r="E75" s="31">
        <f t="shared" si="9"/>
        <v>0</v>
      </c>
      <c r="F75" s="39">
        <v>0</v>
      </c>
      <c r="G75" s="21" t="s">
        <v>17</v>
      </c>
      <c r="H75" s="39">
        <v>0</v>
      </c>
      <c r="I75" s="21" t="s">
        <v>17</v>
      </c>
      <c r="J75" s="31">
        <v>0</v>
      </c>
      <c r="K75" s="21" t="s">
        <v>17</v>
      </c>
      <c r="L75" s="31">
        <v>0</v>
      </c>
      <c r="M75" s="21" t="s">
        <v>17</v>
      </c>
      <c r="N75" s="15">
        <v>22</v>
      </c>
    </row>
    <row r="76" spans="1:14" s="22" customFormat="1" ht="12">
      <c r="A76" s="14">
        <v>40483</v>
      </c>
      <c r="B76" s="40">
        <v>0</v>
      </c>
      <c r="C76" s="39">
        <v>0</v>
      </c>
      <c r="D76" s="21" t="s">
        <v>17</v>
      </c>
      <c r="E76" s="31">
        <f t="shared" si="9"/>
        <v>0</v>
      </c>
      <c r="F76" s="39">
        <v>0</v>
      </c>
      <c r="G76" s="21" t="s">
        <v>17</v>
      </c>
      <c r="H76" s="39">
        <v>0</v>
      </c>
      <c r="I76" s="21" t="s">
        <v>17</v>
      </c>
      <c r="J76" s="31">
        <v>0</v>
      </c>
      <c r="K76" s="21" t="s">
        <v>17</v>
      </c>
      <c r="L76" s="31">
        <v>0</v>
      </c>
      <c r="M76" s="21" t="s">
        <v>17</v>
      </c>
      <c r="N76" s="15">
        <v>21</v>
      </c>
    </row>
    <row r="77" spans="1:14" s="22" customFormat="1" ht="12">
      <c r="A77" s="14">
        <v>40452</v>
      </c>
      <c r="B77" s="40">
        <v>0</v>
      </c>
      <c r="C77" s="39">
        <v>0</v>
      </c>
      <c r="D77" s="21" t="s">
        <v>17</v>
      </c>
      <c r="E77" s="31">
        <f t="shared" si="9"/>
        <v>0</v>
      </c>
      <c r="F77" s="39">
        <v>0</v>
      </c>
      <c r="G77" s="21" t="s">
        <v>17</v>
      </c>
      <c r="H77" s="39">
        <v>0</v>
      </c>
      <c r="I77" s="21" t="s">
        <v>17</v>
      </c>
      <c r="J77" s="31">
        <v>0</v>
      </c>
      <c r="K77" s="21" t="s">
        <v>17</v>
      </c>
      <c r="L77" s="31">
        <v>0</v>
      </c>
      <c r="M77" s="21" t="s">
        <v>17</v>
      </c>
      <c r="N77" s="15">
        <v>21</v>
      </c>
    </row>
    <row r="78" spans="1:14" s="22" customFormat="1" ht="12">
      <c r="A78" s="14">
        <v>40422</v>
      </c>
      <c r="B78" s="40">
        <v>0</v>
      </c>
      <c r="C78" s="39">
        <v>0</v>
      </c>
      <c r="D78" s="21" t="s">
        <v>17</v>
      </c>
      <c r="E78" s="31">
        <f t="shared" si="9"/>
        <v>0</v>
      </c>
      <c r="F78" s="39">
        <v>0</v>
      </c>
      <c r="G78" s="21" t="s">
        <v>17</v>
      </c>
      <c r="H78" s="39">
        <v>0</v>
      </c>
      <c r="I78" s="21" t="s">
        <v>17</v>
      </c>
      <c r="J78" s="31">
        <v>0</v>
      </c>
      <c r="K78" s="21" t="s">
        <v>17</v>
      </c>
      <c r="L78" s="31" t="s">
        <v>17</v>
      </c>
      <c r="M78" s="21" t="s">
        <v>17</v>
      </c>
      <c r="N78" s="15">
        <v>21</v>
      </c>
    </row>
    <row r="79" spans="1:14" s="22" customFormat="1" ht="12">
      <c r="A79" s="14">
        <v>40391</v>
      </c>
      <c r="B79" s="40">
        <v>0</v>
      </c>
      <c r="C79" s="39">
        <v>0</v>
      </c>
      <c r="D79" s="21" t="s">
        <v>17</v>
      </c>
      <c r="E79" s="31">
        <f aca="true" t="shared" si="10" ref="E79:E84">F79-C79</f>
        <v>0</v>
      </c>
      <c r="F79" s="39">
        <v>0</v>
      </c>
      <c r="G79" s="21" t="s">
        <v>17</v>
      </c>
      <c r="H79" s="39">
        <v>0</v>
      </c>
      <c r="I79" s="21" t="s">
        <v>17</v>
      </c>
      <c r="J79" s="31">
        <v>0</v>
      </c>
      <c r="K79" s="21" t="s">
        <v>17</v>
      </c>
      <c r="L79" s="31" t="s">
        <v>17</v>
      </c>
      <c r="M79" s="21" t="s">
        <v>17</v>
      </c>
      <c r="N79" s="15">
        <v>22</v>
      </c>
    </row>
    <row r="80" spans="1:14" s="22" customFormat="1" ht="12">
      <c r="A80" s="14">
        <v>40360</v>
      </c>
      <c r="B80" s="40">
        <v>0</v>
      </c>
      <c r="C80" s="39">
        <v>0</v>
      </c>
      <c r="D80" s="21" t="s">
        <v>17</v>
      </c>
      <c r="E80" s="31">
        <f t="shared" si="10"/>
        <v>0</v>
      </c>
      <c r="F80" s="39">
        <v>0</v>
      </c>
      <c r="G80" s="21" t="s">
        <v>17</v>
      </c>
      <c r="H80" s="39">
        <v>0</v>
      </c>
      <c r="I80" s="21" t="s">
        <v>17</v>
      </c>
      <c r="J80" s="31">
        <v>0</v>
      </c>
      <c r="K80" s="21" t="s">
        <v>17</v>
      </c>
      <c r="L80" s="31" t="s">
        <v>17</v>
      </c>
      <c r="M80" s="21" t="s">
        <v>17</v>
      </c>
      <c r="N80" s="15">
        <v>21</v>
      </c>
    </row>
    <row r="81" spans="1:14" s="22" customFormat="1" ht="12">
      <c r="A81" s="14">
        <v>40330</v>
      </c>
      <c r="B81" s="40">
        <v>0</v>
      </c>
      <c r="C81" s="39">
        <v>0</v>
      </c>
      <c r="D81" s="21" t="s">
        <v>17</v>
      </c>
      <c r="E81" s="31">
        <f t="shared" si="10"/>
        <v>0</v>
      </c>
      <c r="F81" s="39">
        <v>0</v>
      </c>
      <c r="G81" s="21" t="s">
        <v>17</v>
      </c>
      <c r="H81" s="39">
        <v>0</v>
      </c>
      <c r="I81" s="21" t="s">
        <v>17</v>
      </c>
      <c r="J81" s="31">
        <v>0</v>
      </c>
      <c r="K81" s="21" t="s">
        <v>17</v>
      </c>
      <c r="L81" s="31" t="s">
        <v>17</v>
      </c>
      <c r="M81" s="21" t="s">
        <v>17</v>
      </c>
      <c r="N81" s="15">
        <v>22</v>
      </c>
    </row>
    <row r="82" spans="1:14" s="22" customFormat="1" ht="12">
      <c r="A82" s="14">
        <v>40299</v>
      </c>
      <c r="B82" s="40">
        <v>0</v>
      </c>
      <c r="C82" s="39">
        <v>0</v>
      </c>
      <c r="D82" s="21" t="s">
        <v>17</v>
      </c>
      <c r="E82" s="31">
        <f t="shared" si="10"/>
        <v>0</v>
      </c>
      <c r="F82" s="39">
        <v>0</v>
      </c>
      <c r="G82" s="21" t="s">
        <v>17</v>
      </c>
      <c r="H82" s="39">
        <v>0</v>
      </c>
      <c r="I82" s="21" t="s">
        <v>17</v>
      </c>
      <c r="J82" s="31">
        <v>0</v>
      </c>
      <c r="K82" s="21" t="s">
        <v>17</v>
      </c>
      <c r="L82" s="31" t="s">
        <v>17</v>
      </c>
      <c r="M82" s="21" t="s">
        <v>17</v>
      </c>
      <c r="N82" s="15">
        <v>20</v>
      </c>
    </row>
    <row r="83" spans="1:14" s="22" customFormat="1" ht="12">
      <c r="A83" s="14">
        <v>40269</v>
      </c>
      <c r="B83" s="40">
        <v>0</v>
      </c>
      <c r="C83" s="39">
        <v>0</v>
      </c>
      <c r="D83" s="21" t="s">
        <v>17</v>
      </c>
      <c r="E83" s="31">
        <f t="shared" si="10"/>
        <v>0</v>
      </c>
      <c r="F83" s="39">
        <v>0</v>
      </c>
      <c r="G83" s="21" t="s">
        <v>17</v>
      </c>
      <c r="H83" s="39">
        <v>0</v>
      </c>
      <c r="I83" s="21" t="s">
        <v>17</v>
      </c>
      <c r="J83" s="31">
        <v>0</v>
      </c>
      <c r="K83" s="21" t="s">
        <v>17</v>
      </c>
      <c r="L83" s="31" t="s">
        <v>17</v>
      </c>
      <c r="M83" s="21" t="s">
        <v>17</v>
      </c>
      <c r="N83" s="15">
        <v>21</v>
      </c>
    </row>
    <row r="84" spans="1:14" s="22" customFormat="1" ht="12">
      <c r="A84" s="14">
        <v>40238</v>
      </c>
      <c r="B84" s="40">
        <v>0</v>
      </c>
      <c r="C84" s="39">
        <v>0</v>
      </c>
      <c r="D84" s="21" t="s">
        <v>17</v>
      </c>
      <c r="E84" s="31">
        <f t="shared" si="10"/>
        <v>0</v>
      </c>
      <c r="F84" s="39">
        <v>0</v>
      </c>
      <c r="G84" s="21" t="s">
        <v>17</v>
      </c>
      <c r="H84" s="39">
        <v>0</v>
      </c>
      <c r="I84" s="21" t="s">
        <v>17</v>
      </c>
      <c r="J84" s="31">
        <v>0</v>
      </c>
      <c r="K84" s="21" t="s">
        <v>17</v>
      </c>
      <c r="L84" s="31" t="s">
        <v>17</v>
      </c>
      <c r="M84" s="21" t="s">
        <v>17</v>
      </c>
      <c r="N84" s="15">
        <v>23</v>
      </c>
    </row>
    <row r="85" spans="1:14" s="22" customFormat="1" ht="12">
      <c r="A85" s="14">
        <v>40210</v>
      </c>
      <c r="B85" s="40">
        <v>0</v>
      </c>
      <c r="C85" s="39">
        <v>0</v>
      </c>
      <c r="D85" s="21" t="s">
        <v>17</v>
      </c>
      <c r="E85" s="31">
        <f aca="true" t="shared" si="11" ref="E85:E90">F85-C85</f>
        <v>0</v>
      </c>
      <c r="F85" s="39">
        <v>0</v>
      </c>
      <c r="G85" s="21" t="s">
        <v>17</v>
      </c>
      <c r="H85" s="39">
        <v>0</v>
      </c>
      <c r="I85" s="21" t="s">
        <v>17</v>
      </c>
      <c r="J85" s="31">
        <v>0</v>
      </c>
      <c r="K85" s="21" t="s">
        <v>17</v>
      </c>
      <c r="L85" s="31" t="s">
        <v>17</v>
      </c>
      <c r="M85" s="21" t="s">
        <v>17</v>
      </c>
      <c r="N85" s="15">
        <v>19</v>
      </c>
    </row>
    <row r="86" spans="1:14" s="22" customFormat="1" ht="12">
      <c r="A86" s="14">
        <v>40179</v>
      </c>
      <c r="B86" s="40">
        <v>0</v>
      </c>
      <c r="C86" s="39">
        <v>0</v>
      </c>
      <c r="D86" s="21" t="s">
        <v>17</v>
      </c>
      <c r="E86" s="31">
        <f t="shared" si="11"/>
        <v>0</v>
      </c>
      <c r="F86" s="39">
        <v>0</v>
      </c>
      <c r="G86" s="21" t="s">
        <v>17</v>
      </c>
      <c r="H86" s="39">
        <v>0</v>
      </c>
      <c r="I86" s="21" t="s">
        <v>17</v>
      </c>
      <c r="J86" s="31">
        <v>0</v>
      </c>
      <c r="K86" s="21" t="s">
        <v>17</v>
      </c>
      <c r="L86" s="31" t="s">
        <v>17</v>
      </c>
      <c r="M86" s="21" t="s">
        <v>17</v>
      </c>
      <c r="N86" s="15">
        <v>19</v>
      </c>
    </row>
    <row r="87" spans="1:14" s="22" customFormat="1" ht="12">
      <c r="A87" s="14">
        <v>40148</v>
      </c>
      <c r="B87" s="40">
        <v>0</v>
      </c>
      <c r="C87" s="39">
        <v>0</v>
      </c>
      <c r="D87" s="21" t="s">
        <v>17</v>
      </c>
      <c r="E87" s="31">
        <f t="shared" si="11"/>
        <v>0</v>
      </c>
      <c r="F87" s="39">
        <v>0</v>
      </c>
      <c r="G87" s="21" t="s">
        <v>17</v>
      </c>
      <c r="H87" s="39">
        <v>0</v>
      </c>
      <c r="I87" s="21" t="s">
        <v>17</v>
      </c>
      <c r="J87" s="31">
        <v>0</v>
      </c>
      <c r="K87" s="21" t="s">
        <v>17</v>
      </c>
      <c r="L87" s="31" t="s">
        <v>17</v>
      </c>
      <c r="M87" s="21" t="s">
        <v>17</v>
      </c>
      <c r="N87" s="15">
        <v>22</v>
      </c>
    </row>
    <row r="88" spans="1:14" s="22" customFormat="1" ht="12">
      <c r="A88" s="14">
        <v>40118</v>
      </c>
      <c r="B88" s="40">
        <v>0</v>
      </c>
      <c r="C88" s="39">
        <v>0</v>
      </c>
      <c r="D88" s="21" t="s">
        <v>17</v>
      </c>
      <c r="E88" s="31">
        <f t="shared" si="11"/>
        <v>0</v>
      </c>
      <c r="F88" s="39">
        <v>0</v>
      </c>
      <c r="G88" s="21" t="s">
        <v>17</v>
      </c>
      <c r="H88" s="39">
        <v>0</v>
      </c>
      <c r="I88" s="21" t="s">
        <v>17</v>
      </c>
      <c r="J88" s="31">
        <v>0</v>
      </c>
      <c r="K88" s="21" t="s">
        <v>17</v>
      </c>
      <c r="L88" s="31" t="s">
        <v>17</v>
      </c>
      <c r="M88" s="21" t="s">
        <v>17</v>
      </c>
      <c r="N88" s="15">
        <v>20</v>
      </c>
    </row>
    <row r="89" spans="1:14" s="22" customFormat="1" ht="12">
      <c r="A89" s="14">
        <v>40087</v>
      </c>
      <c r="B89" s="40">
        <v>0</v>
      </c>
      <c r="C89" s="39">
        <v>0</v>
      </c>
      <c r="D89" s="21" t="s">
        <v>17</v>
      </c>
      <c r="E89" s="31">
        <f t="shared" si="11"/>
        <v>0</v>
      </c>
      <c r="F89" s="39">
        <v>0</v>
      </c>
      <c r="G89" s="21" t="s">
        <v>17</v>
      </c>
      <c r="H89" s="39">
        <v>0</v>
      </c>
      <c r="I89" s="21" t="s">
        <v>17</v>
      </c>
      <c r="J89" s="31">
        <v>0</v>
      </c>
      <c r="K89" s="21" t="s">
        <v>17</v>
      </c>
      <c r="L89" s="31" t="s">
        <v>17</v>
      </c>
      <c r="M89" s="21" t="s">
        <v>17</v>
      </c>
      <c r="N89" s="15">
        <v>22</v>
      </c>
    </row>
    <row r="90" spans="1:14" s="22" customFormat="1" ht="12">
      <c r="A90" s="14">
        <v>40057</v>
      </c>
      <c r="B90" s="40">
        <v>0</v>
      </c>
      <c r="C90" s="39">
        <v>0</v>
      </c>
      <c r="D90" s="21" t="s">
        <v>17</v>
      </c>
      <c r="E90" s="31">
        <f t="shared" si="11"/>
        <v>0</v>
      </c>
      <c r="F90" s="39">
        <v>0</v>
      </c>
      <c r="G90" s="21" t="s">
        <v>17</v>
      </c>
      <c r="H90" s="39">
        <v>0</v>
      </c>
      <c r="I90" s="21" t="s">
        <v>17</v>
      </c>
      <c r="J90" s="31">
        <v>0</v>
      </c>
      <c r="K90" s="21" t="s">
        <v>17</v>
      </c>
      <c r="L90" s="31" t="s">
        <v>17</v>
      </c>
      <c r="M90" s="21" t="s">
        <v>17</v>
      </c>
      <c r="N90" s="15">
        <v>21</v>
      </c>
    </row>
    <row r="91" spans="1:14" s="22" customFormat="1" ht="12">
      <c r="A91" s="14">
        <v>40026</v>
      </c>
      <c r="B91" s="40">
        <v>0</v>
      </c>
      <c r="C91" s="39">
        <v>0</v>
      </c>
      <c r="D91" s="21" t="s">
        <v>17</v>
      </c>
      <c r="E91" s="31">
        <f aca="true" t="shared" si="12" ref="E91:E96">F91-C91</f>
        <v>0</v>
      </c>
      <c r="F91" s="39">
        <v>0</v>
      </c>
      <c r="G91" s="21" t="s">
        <v>17</v>
      </c>
      <c r="H91" s="39">
        <v>0</v>
      </c>
      <c r="I91" s="21" t="s">
        <v>17</v>
      </c>
      <c r="J91" s="31">
        <v>0</v>
      </c>
      <c r="K91" s="21" t="s">
        <v>17</v>
      </c>
      <c r="L91" s="31" t="s">
        <v>17</v>
      </c>
      <c r="M91" s="21" t="s">
        <v>17</v>
      </c>
      <c r="N91" s="15">
        <v>21</v>
      </c>
    </row>
    <row r="92" spans="1:14" s="22" customFormat="1" ht="12">
      <c r="A92" s="14">
        <v>39995</v>
      </c>
      <c r="B92" s="40">
        <v>0</v>
      </c>
      <c r="C92" s="39">
        <v>0</v>
      </c>
      <c r="D92" s="21" t="s">
        <v>17</v>
      </c>
      <c r="E92" s="31">
        <f t="shared" si="12"/>
        <v>0</v>
      </c>
      <c r="F92" s="39">
        <v>0</v>
      </c>
      <c r="G92" s="21" t="s">
        <v>17</v>
      </c>
      <c r="H92" s="39">
        <v>0</v>
      </c>
      <c r="I92" s="21" t="s">
        <v>17</v>
      </c>
      <c r="J92" s="31">
        <v>0</v>
      </c>
      <c r="K92" s="21" t="s">
        <v>17</v>
      </c>
      <c r="L92" s="31" t="s">
        <v>17</v>
      </c>
      <c r="M92" s="21" t="s">
        <v>17</v>
      </c>
      <c r="N92" s="15">
        <v>22</v>
      </c>
    </row>
    <row r="93" spans="1:14" s="22" customFormat="1" ht="12">
      <c r="A93" s="14">
        <v>39965</v>
      </c>
      <c r="B93" s="40">
        <v>0</v>
      </c>
      <c r="C93" s="39">
        <v>0</v>
      </c>
      <c r="D93" s="21" t="s">
        <v>17</v>
      </c>
      <c r="E93" s="31">
        <f t="shared" si="12"/>
        <v>0</v>
      </c>
      <c r="F93" s="39">
        <v>0</v>
      </c>
      <c r="G93" s="21" t="s">
        <v>17</v>
      </c>
      <c r="H93" s="39">
        <v>0</v>
      </c>
      <c r="I93" s="21" t="s">
        <v>17</v>
      </c>
      <c r="J93" s="31">
        <v>0</v>
      </c>
      <c r="K93" s="21" t="s">
        <v>17</v>
      </c>
      <c r="L93" s="31" t="s">
        <v>17</v>
      </c>
      <c r="M93" s="21" t="s">
        <v>17</v>
      </c>
      <c r="N93" s="15">
        <v>22</v>
      </c>
    </row>
    <row r="94" spans="1:14" s="22" customFormat="1" ht="12">
      <c r="A94" s="14">
        <v>39934</v>
      </c>
      <c r="B94" s="40">
        <v>0</v>
      </c>
      <c r="C94" s="39">
        <v>0</v>
      </c>
      <c r="D94" s="21" t="s">
        <v>17</v>
      </c>
      <c r="E94" s="31">
        <f t="shared" si="12"/>
        <v>0</v>
      </c>
      <c r="F94" s="39">
        <v>0</v>
      </c>
      <c r="G94" s="21" t="s">
        <v>17</v>
      </c>
      <c r="H94" s="39">
        <v>0</v>
      </c>
      <c r="I94" s="21" t="s">
        <v>17</v>
      </c>
      <c r="J94" s="31">
        <v>0</v>
      </c>
      <c r="K94" s="21" t="s">
        <v>17</v>
      </c>
      <c r="L94" s="31" t="s">
        <v>17</v>
      </c>
      <c r="M94" s="21" t="s">
        <v>17</v>
      </c>
      <c r="N94" s="15">
        <v>20</v>
      </c>
    </row>
    <row r="95" spans="1:14" s="22" customFormat="1" ht="12">
      <c r="A95" s="14">
        <v>39904</v>
      </c>
      <c r="B95" s="40">
        <v>0</v>
      </c>
      <c r="C95" s="39">
        <v>0</v>
      </c>
      <c r="D95" s="21" t="s">
        <v>17</v>
      </c>
      <c r="E95" s="31">
        <f t="shared" si="12"/>
        <v>0</v>
      </c>
      <c r="F95" s="39">
        <v>0</v>
      </c>
      <c r="G95" s="21" t="s">
        <v>17</v>
      </c>
      <c r="H95" s="39">
        <v>0</v>
      </c>
      <c r="I95" s="21" t="s">
        <v>17</v>
      </c>
      <c r="J95" s="31">
        <v>0</v>
      </c>
      <c r="K95" s="21" t="s">
        <v>17</v>
      </c>
      <c r="L95" s="31" t="s">
        <v>17</v>
      </c>
      <c r="M95" s="21" t="s">
        <v>17</v>
      </c>
      <c r="N95" s="15">
        <v>21</v>
      </c>
    </row>
    <row r="96" spans="1:14" s="22" customFormat="1" ht="12">
      <c r="A96" s="14">
        <v>39873</v>
      </c>
      <c r="B96" s="40">
        <v>0</v>
      </c>
      <c r="C96" s="39">
        <v>0</v>
      </c>
      <c r="D96" s="21" t="s">
        <v>17</v>
      </c>
      <c r="E96" s="31">
        <f t="shared" si="12"/>
        <v>0</v>
      </c>
      <c r="F96" s="39">
        <v>0</v>
      </c>
      <c r="G96" s="21" t="s">
        <v>17</v>
      </c>
      <c r="H96" s="39">
        <v>0</v>
      </c>
      <c r="I96" s="21" t="s">
        <v>17</v>
      </c>
      <c r="J96" s="31">
        <v>0</v>
      </c>
      <c r="K96" s="21" t="s">
        <v>17</v>
      </c>
      <c r="L96" s="31" t="s">
        <v>17</v>
      </c>
      <c r="M96" s="21" t="s">
        <v>17</v>
      </c>
      <c r="N96" s="15">
        <v>22</v>
      </c>
    </row>
    <row r="97" spans="1:14" s="22" customFormat="1" ht="12">
      <c r="A97" s="14">
        <v>39845</v>
      </c>
      <c r="B97" s="40">
        <v>0</v>
      </c>
      <c r="C97" s="39">
        <v>0</v>
      </c>
      <c r="D97" s="21" t="s">
        <v>17</v>
      </c>
      <c r="E97" s="31">
        <f aca="true" t="shared" si="13" ref="E97:E102">F97-C97</f>
        <v>0</v>
      </c>
      <c r="F97" s="39">
        <v>0</v>
      </c>
      <c r="G97" s="21" t="s">
        <v>17</v>
      </c>
      <c r="H97" s="39">
        <v>0</v>
      </c>
      <c r="I97" s="21" t="s">
        <v>17</v>
      </c>
      <c r="J97" s="31">
        <v>0</v>
      </c>
      <c r="K97" s="21" t="s">
        <v>17</v>
      </c>
      <c r="L97" s="31" t="s">
        <v>17</v>
      </c>
      <c r="M97" s="21" t="s">
        <v>17</v>
      </c>
      <c r="N97" s="15">
        <v>19</v>
      </c>
    </row>
    <row r="98" spans="1:14" s="22" customFormat="1" ht="12">
      <c r="A98" s="14">
        <v>39814</v>
      </c>
      <c r="B98" s="40">
        <v>0</v>
      </c>
      <c r="C98" s="39">
        <v>0</v>
      </c>
      <c r="D98" s="21" t="s">
        <v>17</v>
      </c>
      <c r="E98" s="31">
        <f t="shared" si="13"/>
        <v>0</v>
      </c>
      <c r="F98" s="39">
        <v>0</v>
      </c>
      <c r="G98" s="21" t="s">
        <v>17</v>
      </c>
      <c r="H98" s="39">
        <v>0</v>
      </c>
      <c r="I98" s="21" t="s">
        <v>17</v>
      </c>
      <c r="J98" s="31">
        <v>0</v>
      </c>
      <c r="K98" s="21" t="s">
        <v>17</v>
      </c>
      <c r="L98" s="31" t="s">
        <v>17</v>
      </c>
      <c r="M98" s="21" t="s">
        <v>17</v>
      </c>
      <c r="N98" s="15">
        <v>20</v>
      </c>
    </row>
    <row r="99" spans="1:14" s="22" customFormat="1" ht="12">
      <c r="A99" s="14">
        <v>39783</v>
      </c>
      <c r="B99" s="40">
        <v>0</v>
      </c>
      <c r="C99" s="39">
        <v>0</v>
      </c>
      <c r="D99" s="21" t="s">
        <v>17</v>
      </c>
      <c r="E99" s="31">
        <f t="shared" si="13"/>
        <v>0</v>
      </c>
      <c r="F99" s="39">
        <v>0</v>
      </c>
      <c r="G99" s="21" t="s">
        <v>17</v>
      </c>
      <c r="H99" s="39">
        <v>0</v>
      </c>
      <c r="I99" s="21" t="s">
        <v>17</v>
      </c>
      <c r="J99" s="31" t="s">
        <v>17</v>
      </c>
      <c r="K99" s="21" t="s">
        <v>17</v>
      </c>
      <c r="L99" s="31" t="s">
        <v>17</v>
      </c>
      <c r="M99" s="21" t="s">
        <v>17</v>
      </c>
      <c r="N99" s="15">
        <v>22</v>
      </c>
    </row>
    <row r="100" spans="1:14" s="22" customFormat="1" ht="12">
      <c r="A100" s="14">
        <v>39753</v>
      </c>
      <c r="B100" s="40">
        <v>36084</v>
      </c>
      <c r="C100" s="39">
        <v>2400</v>
      </c>
      <c r="D100" s="21">
        <f>C100/B100</f>
        <v>0.06651147322913202</v>
      </c>
      <c r="E100" s="31">
        <f t="shared" si="13"/>
        <v>2500</v>
      </c>
      <c r="F100" s="39">
        <v>4900</v>
      </c>
      <c r="G100" s="21">
        <f>F100/B100</f>
        <v>0.1357942578428112</v>
      </c>
      <c r="H100" s="39">
        <v>5400</v>
      </c>
      <c r="I100" s="21">
        <f>H100/B100</f>
        <v>0.14965081476554706</v>
      </c>
      <c r="J100" s="31" t="s">
        <v>17</v>
      </c>
      <c r="K100" s="21" t="s">
        <v>17</v>
      </c>
      <c r="L100" s="31" t="s">
        <v>17</v>
      </c>
      <c r="M100" s="21" t="s">
        <v>17</v>
      </c>
      <c r="N100" s="15">
        <v>19</v>
      </c>
    </row>
    <row r="101" spans="1:14" s="22" customFormat="1" ht="12">
      <c r="A101" s="14">
        <v>39722</v>
      </c>
      <c r="B101" s="40">
        <v>114187</v>
      </c>
      <c r="C101" s="39">
        <v>5141</v>
      </c>
      <c r="D101" s="21">
        <f>C101/B101</f>
        <v>0.04502263830383494</v>
      </c>
      <c r="E101" s="31">
        <f t="shared" si="13"/>
        <v>25562</v>
      </c>
      <c r="F101" s="39">
        <v>30703</v>
      </c>
      <c r="G101" s="21">
        <f>F101/B101</f>
        <v>0.2688834981215025</v>
      </c>
      <c r="H101" s="39">
        <v>33505</v>
      </c>
      <c r="I101" s="21">
        <f>H101/B101</f>
        <v>0.29342219341956616</v>
      </c>
      <c r="J101" s="31" t="s">
        <v>17</v>
      </c>
      <c r="K101" s="21" t="s">
        <v>17</v>
      </c>
      <c r="L101" s="31" t="s">
        <v>17</v>
      </c>
      <c r="M101" s="21" t="s">
        <v>17</v>
      </c>
      <c r="N101" s="15">
        <v>23</v>
      </c>
    </row>
    <row r="102" spans="1:14" s="22" customFormat="1" ht="12">
      <c r="A102" s="14">
        <v>39692</v>
      </c>
      <c r="B102" s="40">
        <v>1129051</v>
      </c>
      <c r="C102" s="39">
        <v>53350</v>
      </c>
      <c r="D102" s="21">
        <f>C102/B102</f>
        <v>0.04725207275844935</v>
      </c>
      <c r="E102" s="31">
        <f t="shared" si="13"/>
        <v>443314</v>
      </c>
      <c r="F102" s="39">
        <v>496664</v>
      </c>
      <c r="G102" s="21">
        <f>F102/B102</f>
        <v>0.43989509774137747</v>
      </c>
      <c r="H102" s="39">
        <v>536877</v>
      </c>
      <c r="I102" s="21">
        <f aca="true" t="shared" si="14" ref="I102:I107">H102/B102</f>
        <v>0.4755117350766263</v>
      </c>
      <c r="J102" s="31" t="s">
        <v>17</v>
      </c>
      <c r="K102" s="21" t="s">
        <v>17</v>
      </c>
      <c r="L102" s="31" t="s">
        <v>17</v>
      </c>
      <c r="M102" s="21" t="s">
        <v>17</v>
      </c>
      <c r="N102" s="15">
        <v>21</v>
      </c>
    </row>
    <row r="103" spans="1:14" s="22" customFormat="1" ht="12">
      <c r="A103" s="14">
        <v>39661</v>
      </c>
      <c r="B103" s="40">
        <v>523328</v>
      </c>
      <c r="C103" s="39">
        <v>19245</v>
      </c>
      <c r="D103" s="21">
        <f aca="true" t="shared" si="15" ref="D103:D108">C103/B103</f>
        <v>0.036774260119848357</v>
      </c>
      <c r="E103" s="31">
        <f aca="true" t="shared" si="16" ref="E103:E108">F103-C103</f>
        <v>182717</v>
      </c>
      <c r="F103" s="39">
        <v>201962</v>
      </c>
      <c r="G103" s="21">
        <f aca="true" t="shared" si="17" ref="G103:G108">F103/B103</f>
        <v>0.3859185826097591</v>
      </c>
      <c r="H103" s="39">
        <v>227471</v>
      </c>
      <c r="I103" s="21">
        <f t="shared" si="14"/>
        <v>0.43466239146386204</v>
      </c>
      <c r="J103" s="31" t="s">
        <v>17</v>
      </c>
      <c r="K103" s="21" t="s">
        <v>17</v>
      </c>
      <c r="L103" s="31" t="s">
        <v>17</v>
      </c>
      <c r="M103" s="21" t="s">
        <v>17</v>
      </c>
      <c r="N103" s="15">
        <v>21</v>
      </c>
    </row>
    <row r="104" spans="1:14" s="22" customFormat="1" ht="12">
      <c r="A104" s="14">
        <v>39630</v>
      </c>
      <c r="B104" s="40">
        <v>802765</v>
      </c>
      <c r="C104" s="39">
        <v>45230</v>
      </c>
      <c r="D104" s="21">
        <f t="shared" si="15"/>
        <v>0.05634276531737183</v>
      </c>
      <c r="E104" s="31">
        <f t="shared" si="16"/>
        <v>281682</v>
      </c>
      <c r="F104" s="39">
        <v>326912</v>
      </c>
      <c r="G104" s="21">
        <f t="shared" si="17"/>
        <v>0.40723250266267214</v>
      </c>
      <c r="H104" s="39">
        <v>393680</v>
      </c>
      <c r="I104" s="21">
        <f t="shared" si="14"/>
        <v>0.4904050375888336</v>
      </c>
      <c r="J104" s="31" t="s">
        <v>17</v>
      </c>
      <c r="K104" s="21" t="s">
        <v>17</v>
      </c>
      <c r="L104" s="31" t="s">
        <v>17</v>
      </c>
      <c r="M104" s="21" t="s">
        <v>17</v>
      </c>
      <c r="N104" s="15">
        <v>22</v>
      </c>
    </row>
    <row r="105" spans="1:14" s="22" customFormat="1" ht="12">
      <c r="A105" s="14">
        <v>39600</v>
      </c>
      <c r="B105" s="40">
        <v>572789</v>
      </c>
      <c r="C105" s="39">
        <v>32374</v>
      </c>
      <c r="D105" s="21">
        <f t="shared" si="15"/>
        <v>0.056519940152481976</v>
      </c>
      <c r="E105" s="31">
        <f t="shared" si="16"/>
        <v>228419</v>
      </c>
      <c r="F105" s="39">
        <v>260793</v>
      </c>
      <c r="G105" s="21">
        <f t="shared" si="17"/>
        <v>0.4553037855126408</v>
      </c>
      <c r="H105" s="39">
        <v>318833</v>
      </c>
      <c r="I105" s="21">
        <f t="shared" si="14"/>
        <v>0.5566325470635783</v>
      </c>
      <c r="J105" s="31" t="s">
        <v>17</v>
      </c>
      <c r="K105" s="21" t="s">
        <v>17</v>
      </c>
      <c r="L105" s="31" t="s">
        <v>17</v>
      </c>
      <c r="M105" s="21" t="s">
        <v>17</v>
      </c>
      <c r="N105" s="15">
        <v>21</v>
      </c>
    </row>
    <row r="106" spans="1:14" s="22" customFormat="1" ht="12">
      <c r="A106" s="14">
        <v>39569</v>
      </c>
      <c r="B106" s="40">
        <v>579950</v>
      </c>
      <c r="C106" s="39">
        <v>48153</v>
      </c>
      <c r="D106" s="21">
        <f t="shared" si="15"/>
        <v>0.08302957151478575</v>
      </c>
      <c r="E106" s="31">
        <f t="shared" si="16"/>
        <v>175956</v>
      </c>
      <c r="F106" s="39">
        <v>224109</v>
      </c>
      <c r="G106" s="21">
        <f t="shared" si="17"/>
        <v>0.3864281403569273</v>
      </c>
      <c r="H106" s="39">
        <v>302960</v>
      </c>
      <c r="I106" s="21">
        <f t="shared" si="14"/>
        <v>0.5223898611949306</v>
      </c>
      <c r="J106" s="31" t="s">
        <v>17</v>
      </c>
      <c r="K106" s="21" t="s">
        <v>17</v>
      </c>
      <c r="L106" s="31" t="s">
        <v>17</v>
      </c>
      <c r="M106" s="21" t="s">
        <v>17</v>
      </c>
      <c r="N106" s="15">
        <v>21</v>
      </c>
    </row>
    <row r="107" spans="1:14" s="22" customFormat="1" ht="12">
      <c r="A107" s="14">
        <v>39539</v>
      </c>
      <c r="B107" s="39">
        <v>599700</v>
      </c>
      <c r="C107" s="39">
        <v>40900</v>
      </c>
      <c r="D107" s="21">
        <f t="shared" si="15"/>
        <v>0.06820076705019176</v>
      </c>
      <c r="E107" s="31">
        <f t="shared" si="16"/>
        <v>174300</v>
      </c>
      <c r="F107" s="39">
        <v>215200</v>
      </c>
      <c r="G107" s="21">
        <f t="shared" si="17"/>
        <v>0.35884608971152243</v>
      </c>
      <c r="H107" s="39">
        <v>304258</v>
      </c>
      <c r="I107" s="21">
        <f t="shared" si="14"/>
        <v>0.5073503418375854</v>
      </c>
      <c r="J107" s="31" t="s">
        <v>17</v>
      </c>
      <c r="K107" s="21" t="s">
        <v>17</v>
      </c>
      <c r="L107" s="31" t="s">
        <v>17</v>
      </c>
      <c r="M107" s="21" t="s">
        <v>17</v>
      </c>
      <c r="N107" s="15">
        <v>22</v>
      </c>
    </row>
    <row r="108" spans="1:14" s="22" customFormat="1" ht="12">
      <c r="A108" s="14">
        <v>39508</v>
      </c>
      <c r="B108" s="39">
        <v>557300</v>
      </c>
      <c r="C108" s="39">
        <v>27900</v>
      </c>
      <c r="D108" s="21">
        <f t="shared" si="15"/>
        <v>0.05006280279921048</v>
      </c>
      <c r="E108" s="31">
        <f t="shared" si="16"/>
        <v>149200</v>
      </c>
      <c r="F108" s="39">
        <v>177100</v>
      </c>
      <c r="G108" s="21">
        <f t="shared" si="17"/>
        <v>0.31778216400502424</v>
      </c>
      <c r="H108" s="39">
        <v>279837</v>
      </c>
      <c r="I108" s="21">
        <f aca="true" t="shared" si="18" ref="I108:I113">H108/B108</f>
        <v>0.5021299120760812</v>
      </c>
      <c r="J108" s="31" t="s">
        <v>17</v>
      </c>
      <c r="K108" s="21" t="s">
        <v>17</v>
      </c>
      <c r="L108" s="31" t="s">
        <v>17</v>
      </c>
      <c r="M108" s="21" t="s">
        <v>17</v>
      </c>
      <c r="N108" s="15">
        <v>20</v>
      </c>
    </row>
    <row r="109" spans="1:14" s="22" customFormat="1" ht="12">
      <c r="A109" s="14">
        <v>39479</v>
      </c>
      <c r="B109" s="39">
        <v>628100</v>
      </c>
      <c r="C109" s="39">
        <v>25300</v>
      </c>
      <c r="D109" s="21">
        <f aca="true" t="shared" si="19" ref="D109:D122">C109/B109</f>
        <v>0.040280210157618214</v>
      </c>
      <c r="E109" s="31">
        <f aca="true" t="shared" si="20" ref="E109:E131">F109-C109</f>
        <v>172200</v>
      </c>
      <c r="F109" s="39">
        <v>197500</v>
      </c>
      <c r="G109" s="21">
        <f aca="true" t="shared" si="21" ref="G109:G122">F109/B109</f>
        <v>0.3144403757363477</v>
      </c>
      <c r="H109" s="39">
        <v>251079</v>
      </c>
      <c r="I109" s="21">
        <f t="shared" si="18"/>
        <v>0.3997436713899061</v>
      </c>
      <c r="J109" s="31" t="s">
        <v>17</v>
      </c>
      <c r="K109" s="21" t="s">
        <v>17</v>
      </c>
      <c r="L109" s="31" t="s">
        <v>17</v>
      </c>
      <c r="M109" s="21" t="s">
        <v>17</v>
      </c>
      <c r="N109" s="15">
        <v>20</v>
      </c>
    </row>
    <row r="110" spans="1:14" s="22" customFormat="1" ht="12">
      <c r="A110" s="14">
        <v>39448</v>
      </c>
      <c r="B110" s="39">
        <v>1057700</v>
      </c>
      <c r="C110" s="39">
        <v>44700</v>
      </c>
      <c r="D110" s="21">
        <f t="shared" si="19"/>
        <v>0.04226151082537582</v>
      </c>
      <c r="E110" s="31">
        <f t="shared" si="20"/>
        <v>244100</v>
      </c>
      <c r="F110" s="39">
        <v>288800</v>
      </c>
      <c r="G110" s="21">
        <f t="shared" si="21"/>
        <v>0.27304528694336766</v>
      </c>
      <c r="H110" s="39">
        <v>414604</v>
      </c>
      <c r="I110" s="21">
        <f t="shared" si="18"/>
        <v>0.39198638555355964</v>
      </c>
      <c r="J110" s="31" t="s">
        <v>17</v>
      </c>
      <c r="K110" s="21" t="s">
        <v>17</v>
      </c>
      <c r="L110" s="31" t="s">
        <v>17</v>
      </c>
      <c r="M110" s="21" t="s">
        <v>17</v>
      </c>
      <c r="N110" s="15">
        <v>21</v>
      </c>
    </row>
    <row r="111" spans="1:14" s="22" customFormat="1" ht="12">
      <c r="A111" s="14">
        <v>39417</v>
      </c>
      <c r="B111" s="39">
        <v>1244700</v>
      </c>
      <c r="C111" s="39">
        <v>66400</v>
      </c>
      <c r="D111" s="21">
        <f t="shared" si="19"/>
        <v>0.053346187836426445</v>
      </c>
      <c r="E111" s="31">
        <f t="shared" si="20"/>
        <v>227500</v>
      </c>
      <c r="F111" s="39">
        <v>293900</v>
      </c>
      <c r="G111" s="21">
        <f t="shared" si="21"/>
        <v>0.2361211536916526</v>
      </c>
      <c r="H111" s="39">
        <v>413506</v>
      </c>
      <c r="I111" s="21">
        <f t="shared" si="18"/>
        <v>0.3322133847513457</v>
      </c>
      <c r="J111" s="31" t="s">
        <v>17</v>
      </c>
      <c r="K111" s="21" t="s">
        <v>17</v>
      </c>
      <c r="L111" s="31" t="s">
        <v>17</v>
      </c>
      <c r="M111" s="21" t="s">
        <v>17</v>
      </c>
      <c r="N111" s="15">
        <v>20</v>
      </c>
    </row>
    <row r="112" spans="1:14" s="22" customFormat="1" ht="12">
      <c r="A112" s="14">
        <v>39387</v>
      </c>
      <c r="B112" s="39">
        <v>3015982900</v>
      </c>
      <c r="C112" s="39">
        <v>761989100</v>
      </c>
      <c r="D112" s="21">
        <f t="shared" si="19"/>
        <v>0.25265033830264755</v>
      </c>
      <c r="E112" s="31">
        <f t="shared" si="20"/>
        <v>460138000</v>
      </c>
      <c r="F112" s="39">
        <v>1222127100</v>
      </c>
      <c r="G112" s="21">
        <f t="shared" si="21"/>
        <v>0.4052168531857392</v>
      </c>
      <c r="H112" s="39">
        <v>1493945198</v>
      </c>
      <c r="I112" s="21">
        <f t="shared" si="18"/>
        <v>0.4953427282362907</v>
      </c>
      <c r="J112" s="31" t="s">
        <v>17</v>
      </c>
      <c r="K112" s="21" t="s">
        <v>17</v>
      </c>
      <c r="L112" s="31" t="s">
        <v>17</v>
      </c>
      <c r="M112" s="21" t="s">
        <v>17</v>
      </c>
      <c r="N112" s="15">
        <v>21</v>
      </c>
    </row>
    <row r="113" spans="1:14" s="22" customFormat="1" ht="12">
      <c r="A113" s="14">
        <v>39356</v>
      </c>
      <c r="B113" s="39">
        <v>2642049600</v>
      </c>
      <c r="C113" s="39">
        <v>626136900</v>
      </c>
      <c r="D113" s="21">
        <f t="shared" si="19"/>
        <v>0.2369890784790717</v>
      </c>
      <c r="E113" s="31">
        <f t="shared" si="20"/>
        <v>466556600</v>
      </c>
      <c r="F113" s="39">
        <v>1092693500</v>
      </c>
      <c r="G113" s="21">
        <f t="shared" si="21"/>
        <v>0.41357796613659337</v>
      </c>
      <c r="H113" s="39">
        <v>1330186105</v>
      </c>
      <c r="I113" s="21">
        <f t="shared" si="18"/>
        <v>0.5034674992475539</v>
      </c>
      <c r="J113" s="31" t="s">
        <v>17</v>
      </c>
      <c r="K113" s="21" t="s">
        <v>17</v>
      </c>
      <c r="L113" s="31" t="s">
        <v>17</v>
      </c>
      <c r="M113" s="21" t="s">
        <v>17</v>
      </c>
      <c r="N113" s="15">
        <v>23</v>
      </c>
    </row>
    <row r="114" spans="1:14" s="22" customFormat="1" ht="12">
      <c r="A114" s="14">
        <v>39326</v>
      </c>
      <c r="B114" s="39">
        <v>1989102600</v>
      </c>
      <c r="C114" s="39">
        <v>508247200</v>
      </c>
      <c r="D114" s="21">
        <f t="shared" si="19"/>
        <v>0.2555158290980063</v>
      </c>
      <c r="E114" s="31">
        <f t="shared" si="20"/>
        <v>315852300</v>
      </c>
      <c r="F114" s="39">
        <v>824099500</v>
      </c>
      <c r="G114" s="21">
        <f t="shared" si="21"/>
        <v>0.4143071855619715</v>
      </c>
      <c r="H114" s="39">
        <v>999701173</v>
      </c>
      <c r="I114" s="21">
        <f aca="true" t="shared" si="22" ref="I114:I128">H114/B114</f>
        <v>0.5025890434208874</v>
      </c>
      <c r="J114" s="31" t="s">
        <v>17</v>
      </c>
      <c r="K114" s="21" t="s">
        <v>17</v>
      </c>
      <c r="L114" s="31" t="s">
        <v>17</v>
      </c>
      <c r="M114" s="21" t="s">
        <v>17</v>
      </c>
      <c r="N114" s="15">
        <v>19</v>
      </c>
    </row>
    <row r="115" spans="1:14" s="22" customFormat="1" ht="12">
      <c r="A115" s="14">
        <v>39295</v>
      </c>
      <c r="B115" s="39">
        <v>3353366300</v>
      </c>
      <c r="C115" s="39">
        <v>801889600</v>
      </c>
      <c r="D115" s="21">
        <f t="shared" si="19"/>
        <v>0.23912973658738088</v>
      </c>
      <c r="E115" s="31">
        <f t="shared" si="20"/>
        <v>542980500</v>
      </c>
      <c r="F115" s="39">
        <v>1344870100</v>
      </c>
      <c r="G115" s="21">
        <f t="shared" si="21"/>
        <v>0.40105075905367094</v>
      </c>
      <c r="H115" s="39">
        <v>1638345924</v>
      </c>
      <c r="I115" s="21">
        <f t="shared" si="22"/>
        <v>0.4885675400268679</v>
      </c>
      <c r="J115" s="31" t="s">
        <v>17</v>
      </c>
      <c r="K115" s="21" t="s">
        <v>17</v>
      </c>
      <c r="L115" s="31" t="s">
        <v>17</v>
      </c>
      <c r="M115" s="21" t="s">
        <v>17</v>
      </c>
      <c r="N115" s="15">
        <v>23</v>
      </c>
    </row>
    <row r="116" spans="1:14" s="22" customFormat="1" ht="12">
      <c r="A116" s="14">
        <v>39264</v>
      </c>
      <c r="B116" s="39">
        <v>2084421000</v>
      </c>
      <c r="C116" s="39">
        <v>457852400</v>
      </c>
      <c r="D116" s="21">
        <f t="shared" si="19"/>
        <v>0.2196544747918007</v>
      </c>
      <c r="E116" s="31">
        <f t="shared" si="20"/>
        <v>380422900</v>
      </c>
      <c r="F116" s="39">
        <v>838275300</v>
      </c>
      <c r="G116" s="21">
        <f t="shared" si="21"/>
        <v>0.402162183167412</v>
      </c>
      <c r="H116" s="39">
        <v>1016353811</v>
      </c>
      <c r="I116" s="21">
        <f t="shared" si="22"/>
        <v>0.4875952655437649</v>
      </c>
      <c r="J116" s="31" t="s">
        <v>17</v>
      </c>
      <c r="K116" s="21" t="s">
        <v>17</v>
      </c>
      <c r="L116" s="31" t="s">
        <v>17</v>
      </c>
      <c r="M116" s="21" t="s">
        <v>17</v>
      </c>
      <c r="N116" s="15">
        <v>21</v>
      </c>
    </row>
    <row r="117" spans="1:14" s="22" customFormat="1" ht="12">
      <c r="A117" s="14">
        <v>39234</v>
      </c>
      <c r="B117" s="39">
        <v>1719335300</v>
      </c>
      <c r="C117" s="39">
        <v>368606500</v>
      </c>
      <c r="D117" s="21">
        <f t="shared" si="19"/>
        <v>0.21438895601108174</v>
      </c>
      <c r="E117" s="31">
        <f t="shared" si="20"/>
        <v>307030500</v>
      </c>
      <c r="F117" s="39">
        <v>675637000</v>
      </c>
      <c r="G117" s="21">
        <f t="shared" si="21"/>
        <v>0.39296407163861524</v>
      </c>
      <c r="H117" s="39">
        <v>808468072</v>
      </c>
      <c r="I117" s="21">
        <f t="shared" si="22"/>
        <v>0.4702212954041018</v>
      </c>
      <c r="J117" s="31" t="s">
        <v>17</v>
      </c>
      <c r="K117" s="21" t="s">
        <v>17</v>
      </c>
      <c r="L117" s="31" t="s">
        <v>17</v>
      </c>
      <c r="M117" s="21" t="s">
        <v>17</v>
      </c>
      <c r="N117" s="15">
        <v>21</v>
      </c>
    </row>
    <row r="118" spans="1:14" s="22" customFormat="1" ht="12">
      <c r="A118" s="14">
        <v>39203</v>
      </c>
      <c r="B118" s="39">
        <v>1639028200</v>
      </c>
      <c r="C118" s="39">
        <v>335323300</v>
      </c>
      <c r="D118" s="21">
        <f t="shared" si="19"/>
        <v>0.20458665689827668</v>
      </c>
      <c r="E118" s="31">
        <f t="shared" si="20"/>
        <v>327889400</v>
      </c>
      <c r="F118" s="39">
        <v>663212700</v>
      </c>
      <c r="G118" s="21">
        <f t="shared" si="21"/>
        <v>0.40463776035092014</v>
      </c>
      <c r="H118" s="39">
        <v>798413127</v>
      </c>
      <c r="I118" s="21">
        <f t="shared" si="22"/>
        <v>0.48712592437396746</v>
      </c>
      <c r="J118" s="31" t="s">
        <v>17</v>
      </c>
      <c r="K118" s="21" t="s">
        <v>17</v>
      </c>
      <c r="L118" s="31" t="s">
        <v>17</v>
      </c>
      <c r="M118" s="21" t="s">
        <v>17</v>
      </c>
      <c r="N118" s="15" t="s">
        <v>16</v>
      </c>
    </row>
    <row r="119" spans="1:14" s="22" customFormat="1" ht="12">
      <c r="A119" s="14">
        <v>39173</v>
      </c>
      <c r="B119" s="39">
        <v>1347053100</v>
      </c>
      <c r="C119" s="39">
        <v>277827800</v>
      </c>
      <c r="D119" s="21">
        <f t="shared" si="19"/>
        <v>0.2062485881217303</v>
      </c>
      <c r="E119" s="31">
        <f t="shared" si="20"/>
        <v>274051500</v>
      </c>
      <c r="F119" s="39">
        <v>551879300</v>
      </c>
      <c r="G119" s="21">
        <f t="shared" si="21"/>
        <v>0.40969379751993446</v>
      </c>
      <c r="H119" s="39">
        <v>668356891</v>
      </c>
      <c r="I119" s="21">
        <f t="shared" si="22"/>
        <v>0.4961622455714626</v>
      </c>
      <c r="J119" s="31" t="s">
        <v>17</v>
      </c>
      <c r="K119" s="21" t="s">
        <v>17</v>
      </c>
      <c r="L119" s="31" t="s">
        <v>17</v>
      </c>
      <c r="M119" s="21" t="s">
        <v>17</v>
      </c>
      <c r="N119" s="15">
        <v>20</v>
      </c>
    </row>
    <row r="120" spans="1:14" s="22" customFormat="1" ht="12">
      <c r="A120" s="14">
        <v>39142</v>
      </c>
      <c r="B120" s="39">
        <v>1853425800</v>
      </c>
      <c r="C120" s="39">
        <v>343739200</v>
      </c>
      <c r="D120" s="21">
        <f t="shared" si="19"/>
        <v>0.18546153830382636</v>
      </c>
      <c r="E120" s="31">
        <f t="shared" si="20"/>
        <v>350186100</v>
      </c>
      <c r="F120" s="39">
        <v>693925300</v>
      </c>
      <c r="G120" s="21">
        <f t="shared" si="21"/>
        <v>0.3744014462300028</v>
      </c>
      <c r="H120" s="39">
        <v>830028566</v>
      </c>
      <c r="I120" s="21">
        <f t="shared" si="22"/>
        <v>0.4478347965157278</v>
      </c>
      <c r="J120" s="31" t="s">
        <v>17</v>
      </c>
      <c r="K120" s="21" t="s">
        <v>17</v>
      </c>
      <c r="L120" s="31" t="s">
        <v>17</v>
      </c>
      <c r="M120" s="21" t="s">
        <v>17</v>
      </c>
      <c r="N120" s="15">
        <v>22</v>
      </c>
    </row>
    <row r="121" spans="1:14" s="22" customFormat="1" ht="12">
      <c r="A121" s="14">
        <v>39114</v>
      </c>
      <c r="B121" s="39">
        <v>1626704400</v>
      </c>
      <c r="C121" s="39">
        <v>292481400</v>
      </c>
      <c r="D121" s="21">
        <f t="shared" si="19"/>
        <v>0.17979996857449945</v>
      </c>
      <c r="E121" s="31">
        <f t="shared" si="20"/>
        <v>331053300</v>
      </c>
      <c r="F121" s="39">
        <v>623534700</v>
      </c>
      <c r="G121" s="21">
        <f t="shared" si="21"/>
        <v>0.3833116207222406</v>
      </c>
      <c r="H121" s="39">
        <v>748204937</v>
      </c>
      <c r="I121" s="21">
        <f t="shared" si="22"/>
        <v>0.45995138207039954</v>
      </c>
      <c r="J121" s="31" t="s">
        <v>17</v>
      </c>
      <c r="K121" s="21" t="s">
        <v>17</v>
      </c>
      <c r="L121" s="31" t="s">
        <v>17</v>
      </c>
      <c r="M121" s="21" t="s">
        <v>17</v>
      </c>
      <c r="N121" s="15">
        <v>19</v>
      </c>
    </row>
    <row r="122" spans="1:14" s="22" customFormat="1" ht="12">
      <c r="A122" s="14">
        <v>39083</v>
      </c>
      <c r="B122" s="39">
        <v>1129970600</v>
      </c>
      <c r="C122" s="39">
        <v>223414900</v>
      </c>
      <c r="D122" s="21">
        <f t="shared" si="19"/>
        <v>0.19771744503795055</v>
      </c>
      <c r="E122" s="31">
        <f t="shared" si="20"/>
        <v>213908900</v>
      </c>
      <c r="F122" s="39">
        <v>437323800</v>
      </c>
      <c r="G122" s="21">
        <f t="shared" si="21"/>
        <v>0.3870222818186597</v>
      </c>
      <c r="H122" s="39">
        <v>558966946</v>
      </c>
      <c r="I122" s="21">
        <f t="shared" si="22"/>
        <v>0.49467388443557736</v>
      </c>
      <c r="J122" s="31" t="s">
        <v>17</v>
      </c>
      <c r="K122" s="21" t="s">
        <v>17</v>
      </c>
      <c r="L122" s="31" t="s">
        <v>17</v>
      </c>
      <c r="M122" s="21" t="s">
        <v>17</v>
      </c>
      <c r="N122" s="15">
        <v>20</v>
      </c>
    </row>
    <row r="123" spans="1:14" s="23" customFormat="1" ht="12">
      <c r="A123" s="14">
        <v>39052</v>
      </c>
      <c r="B123" s="39">
        <v>841376800</v>
      </c>
      <c r="C123" s="39">
        <v>140277000</v>
      </c>
      <c r="D123" s="21">
        <f aca="true" t="shared" si="23" ref="D123:D131">C123/B123</f>
        <v>0.16672316137074375</v>
      </c>
      <c r="E123" s="31">
        <f t="shared" si="20"/>
        <v>169381700</v>
      </c>
      <c r="F123" s="39">
        <v>309658700</v>
      </c>
      <c r="G123" s="21">
        <f aca="true" t="shared" si="24" ref="G123:G131">F123/B123</f>
        <v>0.36803807758901835</v>
      </c>
      <c r="H123" s="39">
        <v>401027646</v>
      </c>
      <c r="I123" s="21">
        <f t="shared" si="22"/>
        <v>0.4766326406908296</v>
      </c>
      <c r="J123" s="31" t="s">
        <v>17</v>
      </c>
      <c r="K123" s="21" t="s">
        <v>17</v>
      </c>
      <c r="L123" s="31" t="s">
        <v>17</v>
      </c>
      <c r="M123" s="21" t="s">
        <v>17</v>
      </c>
      <c r="N123" s="15">
        <v>20</v>
      </c>
    </row>
    <row r="124" spans="1:14" s="23" customFormat="1" ht="12">
      <c r="A124" s="14">
        <v>39022</v>
      </c>
      <c r="B124" s="39">
        <v>1007123800</v>
      </c>
      <c r="C124" s="39">
        <v>182355000</v>
      </c>
      <c r="D124" s="21">
        <f t="shared" si="23"/>
        <v>0.18106512823944781</v>
      </c>
      <c r="E124" s="31">
        <f t="shared" si="20"/>
        <v>198141900</v>
      </c>
      <c r="F124" s="39">
        <v>380496900</v>
      </c>
      <c r="G124" s="21">
        <f t="shared" si="24"/>
        <v>0.37780548925564067</v>
      </c>
      <c r="H124" s="39">
        <v>501135739</v>
      </c>
      <c r="I124" s="21">
        <f t="shared" si="22"/>
        <v>0.49759100023254343</v>
      </c>
      <c r="J124" s="31" t="s">
        <v>17</v>
      </c>
      <c r="K124" s="21" t="s">
        <v>17</v>
      </c>
      <c r="L124" s="31" t="s">
        <v>17</v>
      </c>
      <c r="M124" s="21" t="s">
        <v>17</v>
      </c>
      <c r="N124" s="15">
        <v>21</v>
      </c>
    </row>
    <row r="125" spans="1:14" s="23" customFormat="1" ht="12">
      <c r="A125" s="14">
        <v>38991</v>
      </c>
      <c r="B125" s="39">
        <v>896140400</v>
      </c>
      <c r="C125" s="39">
        <v>188807800</v>
      </c>
      <c r="D125" s="21">
        <f t="shared" si="23"/>
        <v>0.21068997670454317</v>
      </c>
      <c r="E125" s="31">
        <f t="shared" si="20"/>
        <v>187063700</v>
      </c>
      <c r="F125" s="39">
        <v>375871500</v>
      </c>
      <c r="G125" s="21">
        <f t="shared" si="24"/>
        <v>0.4194337181986216</v>
      </c>
      <c r="H125" s="39">
        <v>473713070</v>
      </c>
      <c r="I125" s="21">
        <f t="shared" si="22"/>
        <v>0.5286147907180616</v>
      </c>
      <c r="J125" s="31" t="s">
        <v>17</v>
      </c>
      <c r="K125" s="21" t="s">
        <v>17</v>
      </c>
      <c r="L125" s="31" t="s">
        <v>17</v>
      </c>
      <c r="M125" s="21" t="s">
        <v>17</v>
      </c>
      <c r="N125" s="15">
        <v>22</v>
      </c>
    </row>
    <row r="126" spans="1:14" s="23" customFormat="1" ht="12">
      <c r="A126" s="1">
        <v>38961</v>
      </c>
      <c r="B126" s="41">
        <v>819183200</v>
      </c>
      <c r="C126" s="41">
        <v>198269700</v>
      </c>
      <c r="D126" s="11">
        <f t="shared" si="23"/>
        <v>0.24203340595852063</v>
      </c>
      <c r="E126" s="31">
        <f t="shared" si="20"/>
        <v>140394700</v>
      </c>
      <c r="F126" s="39">
        <v>338664400</v>
      </c>
      <c r="G126" s="11">
        <f t="shared" si="24"/>
        <v>0.41341716968805026</v>
      </c>
      <c r="H126" s="39">
        <v>411663216</v>
      </c>
      <c r="I126" s="21">
        <f t="shared" si="22"/>
        <v>0.5025288799867966</v>
      </c>
      <c r="J126" s="31" t="s">
        <v>17</v>
      </c>
      <c r="K126" s="21" t="s">
        <v>17</v>
      </c>
      <c r="L126" s="31" t="s">
        <v>17</v>
      </c>
      <c r="M126" s="21" t="s">
        <v>17</v>
      </c>
      <c r="N126" s="9">
        <v>20</v>
      </c>
    </row>
    <row r="127" spans="1:14" s="9" customFormat="1" ht="12">
      <c r="A127" s="1">
        <v>38930</v>
      </c>
      <c r="B127" s="41">
        <v>745701500</v>
      </c>
      <c r="C127" s="41">
        <v>171361300</v>
      </c>
      <c r="D127" s="11">
        <f t="shared" si="23"/>
        <v>0.2297987867799649</v>
      </c>
      <c r="E127" s="31">
        <f t="shared" si="20"/>
        <v>129172500</v>
      </c>
      <c r="F127" s="39">
        <v>300533800</v>
      </c>
      <c r="G127" s="11">
        <f t="shared" si="24"/>
        <v>0.40302158437390834</v>
      </c>
      <c r="H127" s="39">
        <v>358696059</v>
      </c>
      <c r="I127" s="21">
        <f t="shared" si="22"/>
        <v>0.4810182881488102</v>
      </c>
      <c r="J127" s="31" t="s">
        <v>17</v>
      </c>
      <c r="K127" s="21" t="s">
        <v>17</v>
      </c>
      <c r="L127" s="31" t="s">
        <v>17</v>
      </c>
      <c r="M127" s="21" t="s">
        <v>17</v>
      </c>
      <c r="N127" s="9">
        <v>23</v>
      </c>
    </row>
    <row r="128" spans="1:14" s="9" customFormat="1" ht="12">
      <c r="A128" s="1">
        <v>38899</v>
      </c>
      <c r="B128" s="41">
        <v>996510900</v>
      </c>
      <c r="C128" s="41">
        <v>199555700</v>
      </c>
      <c r="D128" s="11">
        <f t="shared" si="23"/>
        <v>0.2002544076537447</v>
      </c>
      <c r="E128" s="31">
        <f t="shared" si="20"/>
        <v>230517200</v>
      </c>
      <c r="F128" s="39">
        <v>430072900</v>
      </c>
      <c r="G128" s="11">
        <f t="shared" si="24"/>
        <v>0.43157872131654557</v>
      </c>
      <c r="H128" s="39">
        <v>502607941</v>
      </c>
      <c r="I128" s="21">
        <f t="shared" si="22"/>
        <v>0.5043677304483072</v>
      </c>
      <c r="J128" s="31" t="s">
        <v>17</v>
      </c>
      <c r="K128" s="21" t="s">
        <v>17</v>
      </c>
      <c r="L128" s="31" t="s">
        <v>17</v>
      </c>
      <c r="M128" s="21" t="s">
        <v>17</v>
      </c>
      <c r="N128" s="9">
        <v>20</v>
      </c>
    </row>
    <row r="129" spans="1:14" s="9" customFormat="1" ht="12">
      <c r="A129" s="1">
        <v>38869</v>
      </c>
      <c r="B129" s="41">
        <v>1510140700</v>
      </c>
      <c r="C129" s="41">
        <v>285510400</v>
      </c>
      <c r="D129" s="11">
        <f t="shared" si="23"/>
        <v>0.18906211851650645</v>
      </c>
      <c r="E129" s="31">
        <f t="shared" si="20"/>
        <v>273241900</v>
      </c>
      <c r="F129" s="39">
        <v>558752300</v>
      </c>
      <c r="G129" s="11">
        <f t="shared" si="24"/>
        <v>0.3700001595877788</v>
      </c>
      <c r="H129" s="24"/>
      <c r="I129" s="11"/>
      <c r="J129" s="31" t="s">
        <v>17</v>
      </c>
      <c r="K129" s="21" t="s">
        <v>17</v>
      </c>
      <c r="L129" s="31" t="s">
        <v>17</v>
      </c>
      <c r="M129" s="21" t="s">
        <v>17</v>
      </c>
      <c r="N129" s="9">
        <v>22</v>
      </c>
    </row>
    <row r="130" spans="1:14" s="9" customFormat="1" ht="12">
      <c r="A130" s="1">
        <v>38838</v>
      </c>
      <c r="B130" s="41">
        <v>1417733500</v>
      </c>
      <c r="C130" s="41">
        <v>236533500</v>
      </c>
      <c r="D130" s="11">
        <f t="shared" si="23"/>
        <v>0.16683918380993326</v>
      </c>
      <c r="E130" s="31">
        <f t="shared" si="20"/>
        <v>302592100</v>
      </c>
      <c r="F130" s="39">
        <v>539125600</v>
      </c>
      <c r="G130" s="11">
        <f t="shared" si="24"/>
        <v>0.38027287921178415</v>
      </c>
      <c r="H130" s="24"/>
      <c r="I130" s="11"/>
      <c r="J130" s="31" t="s">
        <v>17</v>
      </c>
      <c r="K130" s="21" t="s">
        <v>17</v>
      </c>
      <c r="L130" s="31" t="s">
        <v>17</v>
      </c>
      <c r="M130" s="21" t="s">
        <v>17</v>
      </c>
      <c r="N130" s="4">
        <v>22</v>
      </c>
    </row>
    <row r="131" spans="1:14" s="9" customFormat="1" ht="12">
      <c r="A131" s="1">
        <v>38808</v>
      </c>
      <c r="B131" s="41">
        <v>849086200</v>
      </c>
      <c r="C131" s="41">
        <v>124531500</v>
      </c>
      <c r="D131" s="11">
        <f t="shared" si="23"/>
        <v>0.1466653209061695</v>
      </c>
      <c r="E131" s="31">
        <f t="shared" si="20"/>
        <v>173868100</v>
      </c>
      <c r="F131" s="39">
        <v>298399600</v>
      </c>
      <c r="G131" s="11">
        <f t="shared" si="24"/>
        <v>0.3514361674939482</v>
      </c>
      <c r="H131" s="24"/>
      <c r="I131" s="11"/>
      <c r="J131" s="31" t="s">
        <v>17</v>
      </c>
      <c r="K131" s="21" t="s">
        <v>17</v>
      </c>
      <c r="L131" s="31" t="s">
        <v>17</v>
      </c>
      <c r="M131" s="21" t="s">
        <v>17</v>
      </c>
      <c r="N131" s="4">
        <v>19</v>
      </c>
    </row>
    <row r="132" spans="1:14" s="9" customFormat="1" ht="12">
      <c r="A132" s="8"/>
      <c r="B132" s="24"/>
      <c r="C132" s="24"/>
      <c r="D132" s="3"/>
      <c r="E132" s="5"/>
      <c r="F132" s="24"/>
      <c r="G132" s="3"/>
      <c r="H132" s="24"/>
      <c r="I132" s="5"/>
      <c r="J132" s="24"/>
      <c r="K132" s="5"/>
      <c r="L132" s="5"/>
      <c r="M132" s="5"/>
      <c r="N132" s="4"/>
    </row>
    <row r="133" spans="1:14" s="9" customFormat="1" ht="12">
      <c r="A133" s="26" t="s">
        <v>28</v>
      </c>
      <c r="B133" s="24"/>
      <c r="C133" s="24"/>
      <c r="D133" s="3"/>
      <c r="E133" s="5"/>
      <c r="F133" s="24"/>
      <c r="G133" s="3"/>
      <c r="H133" s="24"/>
      <c r="I133" s="5"/>
      <c r="J133" s="24"/>
      <c r="K133" s="5"/>
      <c r="L133" s="5"/>
      <c r="M133" s="5"/>
      <c r="N133" s="4"/>
    </row>
    <row r="134" spans="1:5" ht="12">
      <c r="A134" s="1"/>
      <c r="E134" s="44"/>
    </row>
    <row r="135" spans="1:7" ht="12">
      <c r="A135" s="43" t="s">
        <v>27</v>
      </c>
      <c r="F135" s="24"/>
      <c r="G135" s="2"/>
    </row>
    <row r="137" spans="1:10" ht="12">
      <c r="A137" s="7">
        <v>1</v>
      </c>
      <c r="B137" s="7" t="s">
        <v>22</v>
      </c>
      <c r="C137" s="7"/>
      <c r="F137" s="7"/>
      <c r="H137" s="7"/>
      <c r="J137" s="7"/>
    </row>
    <row r="138" spans="2:10" ht="12">
      <c r="B138" s="7"/>
      <c r="C138" s="7"/>
      <c r="F138" s="7"/>
      <c r="H138" s="7"/>
      <c r="J138" s="7"/>
    </row>
    <row r="139" spans="2:10" ht="12">
      <c r="B139" s="7"/>
      <c r="C139" s="7"/>
      <c r="F139" s="7"/>
      <c r="H139" s="7"/>
      <c r="J139" s="7"/>
    </row>
    <row r="140" spans="1:10" ht="12">
      <c r="A140" s="7">
        <v>2</v>
      </c>
      <c r="B140" s="7" t="s">
        <v>23</v>
      </c>
      <c r="C140" s="7"/>
      <c r="F140" s="7"/>
      <c r="H140" s="7"/>
      <c r="J140" s="7"/>
    </row>
    <row r="141" spans="2:10" ht="12">
      <c r="B141" s="7"/>
      <c r="C141" s="7"/>
      <c r="F141" s="7"/>
      <c r="H141" s="7"/>
      <c r="J141" s="7"/>
    </row>
    <row r="142" spans="2:10" ht="12">
      <c r="B142" s="7"/>
      <c r="C142" s="7"/>
      <c r="F142" s="7"/>
      <c r="H142" s="7"/>
      <c r="J142" s="7"/>
    </row>
    <row r="143" spans="1:10" ht="12">
      <c r="A143" s="7">
        <v>3</v>
      </c>
      <c r="B143" s="42" t="s">
        <v>24</v>
      </c>
      <c r="C143" s="7"/>
      <c r="F143" s="7"/>
      <c r="H143" s="7"/>
      <c r="J143" s="7"/>
    </row>
    <row r="144" spans="2:10" ht="12">
      <c r="B144" s="7"/>
      <c r="C144" s="7"/>
      <c r="F144" s="7"/>
      <c r="H144" s="7"/>
      <c r="J144" s="7"/>
    </row>
    <row r="145" spans="2:10" ht="12">
      <c r="B145" s="7"/>
      <c r="C145" s="7"/>
      <c r="F145" s="7"/>
      <c r="H145" s="7"/>
      <c r="J145" s="7"/>
    </row>
    <row r="146" spans="1:10" ht="12">
      <c r="A146" s="7">
        <v>4</v>
      </c>
      <c r="B146" s="42" t="s">
        <v>25</v>
      </c>
      <c r="C146" s="7"/>
      <c r="F146" s="7"/>
      <c r="H146" s="7"/>
      <c r="J146" s="7"/>
    </row>
  </sheetData>
  <sheetProtection/>
  <printOptions/>
  <pageMargins left="0.18" right="0.18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6"/>
  <sheetViews>
    <sheetView zoomScalePageLayoutView="0" workbookViewId="0" topLeftCell="A1">
      <pane xSplit="1" ySplit="2" topLeftCell="B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3" sqref="B3"/>
    </sheetView>
  </sheetViews>
  <sheetFormatPr defaultColWidth="9.140625" defaultRowHeight="12.75"/>
  <cols>
    <col min="1" max="1" width="8.421875" style="7" customWidth="1"/>
    <col min="2" max="2" width="15.8515625" style="7" bestFit="1" customWidth="1"/>
    <col min="3" max="3" width="16.7109375" style="7" bestFit="1" customWidth="1"/>
    <col min="4" max="4" width="15.140625" style="7" bestFit="1" customWidth="1"/>
    <col min="5" max="5" width="19.00390625" style="7" bestFit="1" customWidth="1"/>
    <col min="6" max="6" width="16.57421875" style="7" bestFit="1" customWidth="1"/>
    <col min="7" max="7" width="10.7109375" style="7" bestFit="1" customWidth="1"/>
    <col min="8" max="8" width="15.8515625" style="7" bestFit="1" customWidth="1"/>
    <col min="9" max="9" width="15.140625" style="7" bestFit="1" customWidth="1"/>
    <col min="10" max="10" width="16.421875" style="38" bestFit="1" customWidth="1"/>
    <col min="11" max="13" width="15.140625" style="7" customWidth="1"/>
    <col min="14" max="14" width="9.00390625" style="7" bestFit="1" customWidth="1"/>
    <col min="15" max="16384" width="9.140625" style="7" customWidth="1"/>
  </cols>
  <sheetData>
    <row r="1" spans="1:14" s="53" customFormat="1" ht="12">
      <c r="A1" s="17" t="s">
        <v>9</v>
      </c>
      <c r="B1" s="18"/>
      <c r="C1" s="18"/>
      <c r="D1" s="18"/>
      <c r="E1" s="18"/>
      <c r="F1" s="18"/>
      <c r="G1" s="18"/>
      <c r="H1" s="18"/>
      <c r="I1" s="18"/>
      <c r="J1" s="36"/>
      <c r="K1" s="18"/>
      <c r="L1" s="18"/>
      <c r="M1" s="18"/>
      <c r="N1" s="19"/>
    </row>
    <row r="2" spans="1:14" s="22" customFormat="1" ht="37.5">
      <c r="A2" s="20" t="s">
        <v>0</v>
      </c>
      <c r="B2" s="20" t="s">
        <v>3</v>
      </c>
      <c r="C2" s="20" t="s">
        <v>4</v>
      </c>
      <c r="D2" s="20" t="s">
        <v>5</v>
      </c>
      <c r="E2" s="20" t="s">
        <v>2</v>
      </c>
      <c r="F2" s="20" t="s">
        <v>11</v>
      </c>
      <c r="G2" s="20" t="s">
        <v>12</v>
      </c>
      <c r="H2" s="20" t="s">
        <v>10</v>
      </c>
      <c r="I2" s="20" t="s">
        <v>13</v>
      </c>
      <c r="J2" s="37" t="s">
        <v>18</v>
      </c>
      <c r="K2" s="20" t="s">
        <v>19</v>
      </c>
      <c r="L2" s="37" t="s">
        <v>20</v>
      </c>
      <c r="M2" s="20" t="s">
        <v>21</v>
      </c>
      <c r="N2" s="20" t="s">
        <v>1</v>
      </c>
    </row>
    <row r="3" spans="1:14" s="22" customFormat="1" ht="12">
      <c r="A3" s="47">
        <v>42705</v>
      </c>
      <c r="B3" s="33">
        <v>26006661590</v>
      </c>
      <c r="C3" s="30">
        <v>2140760265</v>
      </c>
      <c r="D3" s="21">
        <v>0.0823158427155894</v>
      </c>
      <c r="E3" s="31">
        <v>9890422766</v>
      </c>
      <c r="F3" s="27">
        <v>12031183031</v>
      </c>
      <c r="G3" s="21">
        <v>0.462619278886076</v>
      </c>
      <c r="H3" s="27">
        <v>12159066983</v>
      </c>
      <c r="I3" s="21">
        <v>0.467536632524775</v>
      </c>
      <c r="J3" s="31">
        <v>628542580</v>
      </c>
      <c r="K3" s="21">
        <v>0.0241685222774493</v>
      </c>
      <c r="L3" s="31">
        <v>391737768</v>
      </c>
      <c r="M3" s="21">
        <v>0.0150629778698943</v>
      </c>
      <c r="N3" s="15">
        <v>21</v>
      </c>
    </row>
    <row r="4" spans="1:14" s="22" customFormat="1" ht="12">
      <c r="A4" s="47">
        <v>42675</v>
      </c>
      <c r="B4" s="33">
        <v>31556075286</v>
      </c>
      <c r="C4" s="30">
        <v>2760373749</v>
      </c>
      <c r="D4" s="21">
        <v>0.0874751921454774</v>
      </c>
      <c r="E4" s="31">
        <v>11265792662</v>
      </c>
      <c r="F4" s="27">
        <v>14026166411</v>
      </c>
      <c r="G4" s="21">
        <v>0.444483868284557</v>
      </c>
      <c r="H4" s="27">
        <v>14182165675</v>
      </c>
      <c r="I4" s="21">
        <v>0.449427425510421</v>
      </c>
      <c r="J4" s="31">
        <v>791791262</v>
      </c>
      <c r="K4" s="21">
        <v>0.0250915633463228</v>
      </c>
      <c r="L4" s="31">
        <v>487611517</v>
      </c>
      <c r="M4" s="21">
        <v>0.0154522231481787</v>
      </c>
      <c r="N4" s="15">
        <v>21</v>
      </c>
    </row>
    <row r="5" spans="1:14" s="22" customFormat="1" ht="12">
      <c r="A5" s="47">
        <v>42644</v>
      </c>
      <c r="B5" s="33">
        <v>22539082039</v>
      </c>
      <c r="C5" s="30">
        <v>1897470446</v>
      </c>
      <c r="D5" s="21">
        <v>0.0841857908284266</v>
      </c>
      <c r="E5" s="31">
        <v>7910411213</v>
      </c>
      <c r="F5" s="27">
        <v>9807881659</v>
      </c>
      <c r="G5" s="21">
        <v>0.435150004868395</v>
      </c>
      <c r="H5" s="27">
        <v>9914289111</v>
      </c>
      <c r="I5" s="21">
        <v>0.439871024642664</v>
      </c>
      <c r="J5" s="31">
        <v>584863414</v>
      </c>
      <c r="K5" s="21">
        <v>0.0259488568783766</v>
      </c>
      <c r="L5" s="31">
        <v>339898633</v>
      </c>
      <c r="M5" s="21">
        <v>0.0150804115452379</v>
      </c>
      <c r="N5" s="15">
        <v>21</v>
      </c>
    </row>
    <row r="6" spans="1:14" s="22" customFormat="1" ht="12">
      <c r="A6" s="47">
        <v>42614</v>
      </c>
      <c r="B6" s="33">
        <v>26572898067</v>
      </c>
      <c r="C6" s="30">
        <v>2313102691</v>
      </c>
      <c r="D6" s="21">
        <v>0.087047437775429</v>
      </c>
      <c r="E6" s="31">
        <v>8707915910</v>
      </c>
      <c r="F6" s="27">
        <v>11021018601</v>
      </c>
      <c r="G6" s="21">
        <v>0.414746580264297</v>
      </c>
      <c r="H6" s="27">
        <v>11148982109</v>
      </c>
      <c r="I6" s="21">
        <v>0.419562144892489</v>
      </c>
      <c r="J6" s="31">
        <v>713531061</v>
      </c>
      <c r="K6" s="21">
        <v>0.0268518344969723</v>
      </c>
      <c r="L6" s="31">
        <v>388821896</v>
      </c>
      <c r="M6" s="21">
        <v>0.0146322728902071</v>
      </c>
      <c r="N6" s="15">
        <v>21</v>
      </c>
    </row>
    <row r="7" spans="1:14" s="22" customFormat="1" ht="12">
      <c r="A7" s="47">
        <v>42583</v>
      </c>
      <c r="B7" s="33">
        <v>22191653370</v>
      </c>
      <c r="C7" s="30">
        <v>1814071322</v>
      </c>
      <c r="D7" s="21">
        <v>0.0817456586832043</v>
      </c>
      <c r="E7" s="31">
        <v>7670117742</v>
      </c>
      <c r="F7" s="27">
        <v>9484189064</v>
      </c>
      <c r="G7" s="21">
        <v>0.427376406159141</v>
      </c>
      <c r="H7" s="27">
        <v>9586637052</v>
      </c>
      <c r="I7" s="21">
        <v>0.431992916082575</v>
      </c>
      <c r="J7" s="31">
        <v>614228911</v>
      </c>
      <c r="K7" s="21">
        <v>0.0276783753224242</v>
      </c>
      <c r="L7" s="31">
        <v>302560846</v>
      </c>
      <c r="M7" s="21">
        <v>0.013633992968231</v>
      </c>
      <c r="N7" s="15">
        <v>23</v>
      </c>
    </row>
    <row r="8" spans="1:14" s="22" customFormat="1" ht="12">
      <c r="A8" s="47">
        <v>42552</v>
      </c>
      <c r="B8" s="33">
        <v>22291386821</v>
      </c>
      <c r="C8" s="30">
        <v>1793626461</v>
      </c>
      <c r="D8" s="21">
        <v>0.0804627578985029</v>
      </c>
      <c r="E8" s="31">
        <v>7939537423</v>
      </c>
      <c r="F8" s="27">
        <v>9733163884</v>
      </c>
      <c r="G8" s="21">
        <v>0.436633393972182</v>
      </c>
      <c r="H8" s="27">
        <v>9840662491</v>
      </c>
      <c r="I8" s="21">
        <v>0.441455821928918</v>
      </c>
      <c r="J8" s="31">
        <v>625074126</v>
      </c>
      <c r="K8" s="21">
        <v>0.0280410604786212</v>
      </c>
      <c r="L8" s="31">
        <v>305871446</v>
      </c>
      <c r="M8" s="21">
        <v>0.0137215081527296</v>
      </c>
      <c r="N8" s="15">
        <v>20</v>
      </c>
    </row>
    <row r="9" spans="1:14" s="22" customFormat="1" ht="12">
      <c r="A9" s="14">
        <v>42522</v>
      </c>
      <c r="B9" s="33">
        <v>30152468420</v>
      </c>
      <c r="C9" s="30">
        <v>2608246633</v>
      </c>
      <c r="D9" s="21">
        <v>0.086501927</v>
      </c>
      <c r="E9" s="31">
        <v>10048732089</v>
      </c>
      <c r="F9" s="27">
        <v>12656978722</v>
      </c>
      <c r="G9" s="21">
        <v>0.419765923</v>
      </c>
      <c r="H9" s="27">
        <v>12808402336</v>
      </c>
      <c r="I9" s="21">
        <v>0.424787853</v>
      </c>
      <c r="J9" s="31">
        <v>875417737</v>
      </c>
      <c r="K9" s="21">
        <v>0.029033037</v>
      </c>
      <c r="L9" s="31">
        <v>476295934</v>
      </c>
      <c r="M9" s="21">
        <v>0.01579625</v>
      </c>
      <c r="N9" s="15">
        <v>22</v>
      </c>
    </row>
    <row r="10" spans="1:14" s="22" customFormat="1" ht="12">
      <c r="A10" s="14">
        <v>42491</v>
      </c>
      <c r="B10" s="33">
        <v>25233420557</v>
      </c>
      <c r="C10" s="30">
        <v>2151772321</v>
      </c>
      <c r="D10" s="21">
        <v>0.0852746981385002</v>
      </c>
      <c r="E10" s="31">
        <v>8735326885</v>
      </c>
      <c r="F10" s="27">
        <v>10887099206</v>
      </c>
      <c r="G10" s="21">
        <v>0.43145554449929</v>
      </c>
      <c r="H10" s="27">
        <v>11002445215</v>
      </c>
      <c r="I10" s="21">
        <v>0.43602670474843</v>
      </c>
      <c r="J10" s="31">
        <v>678472858</v>
      </c>
      <c r="K10" s="21">
        <v>0.0268878670835526</v>
      </c>
      <c r="L10" s="31">
        <v>406728610</v>
      </c>
      <c r="M10" s="21">
        <v>0.0161186474533342</v>
      </c>
      <c r="N10" s="15">
        <v>21</v>
      </c>
    </row>
    <row r="11" spans="1:14" s="22" customFormat="1" ht="12">
      <c r="A11" s="14">
        <v>42461</v>
      </c>
      <c r="B11" s="33">
        <v>25824955757</v>
      </c>
      <c r="C11" s="30">
        <v>2197591597</v>
      </c>
      <c r="D11" s="21">
        <v>0.0850956577691069</v>
      </c>
      <c r="E11" s="31">
        <v>8974108996</v>
      </c>
      <c r="F11" s="27">
        <v>11171700593</v>
      </c>
      <c r="G11" s="21">
        <v>0.43259321325156</v>
      </c>
      <c r="H11" s="27">
        <v>11271523758</v>
      </c>
      <c r="I11" s="21">
        <v>0.436458589283151</v>
      </c>
      <c r="J11" s="31">
        <v>615675732</v>
      </c>
      <c r="K11" s="21">
        <v>0.0238403402427173</v>
      </c>
      <c r="L11" s="31">
        <v>402539822</v>
      </c>
      <c r="M11" s="21">
        <v>0.0155872414956951</v>
      </c>
      <c r="N11" s="15">
        <v>21</v>
      </c>
    </row>
    <row r="12" spans="1:256" s="22" customFormat="1" ht="12">
      <c r="A12" s="14">
        <v>42430</v>
      </c>
      <c r="B12" s="33">
        <v>29634997208</v>
      </c>
      <c r="C12" s="30">
        <v>2571835907</v>
      </c>
      <c r="D12" s="21">
        <v>0.0867837404859188</v>
      </c>
      <c r="E12" s="31">
        <v>9918048619</v>
      </c>
      <c r="F12" s="27">
        <v>12489884526</v>
      </c>
      <c r="G12" s="21">
        <v>0.421457253339249</v>
      </c>
      <c r="H12" s="27">
        <v>12607475255</v>
      </c>
      <c r="I12" s="21">
        <v>0.42542522162265</v>
      </c>
      <c r="J12" s="31">
        <v>684331341</v>
      </c>
      <c r="K12" s="21">
        <v>0.023091999509798</v>
      </c>
      <c r="L12" s="31">
        <v>455546048</v>
      </c>
      <c r="M12" s="21">
        <v>0.0153718944126313</v>
      </c>
      <c r="N12" s="15">
        <v>22</v>
      </c>
      <c r="O12" s="14"/>
      <c r="P12" s="33"/>
      <c r="Q12" s="30"/>
      <c r="R12" s="21"/>
      <c r="S12" s="31"/>
      <c r="T12" s="27"/>
      <c r="U12" s="21"/>
      <c r="V12" s="27"/>
      <c r="W12" s="21"/>
      <c r="X12" s="31"/>
      <c r="Y12" s="21"/>
      <c r="Z12" s="31"/>
      <c r="AA12" s="21"/>
      <c r="AB12" s="15"/>
      <c r="AC12" s="14"/>
      <c r="AD12" s="33"/>
      <c r="AE12" s="30"/>
      <c r="AF12" s="21"/>
      <c r="AG12" s="31"/>
      <c r="AH12" s="27"/>
      <c r="AI12" s="21"/>
      <c r="AJ12" s="27"/>
      <c r="AK12" s="21"/>
      <c r="AL12" s="31"/>
      <c r="AM12" s="21"/>
      <c r="AN12" s="31"/>
      <c r="AO12" s="21"/>
      <c r="AP12" s="15"/>
      <c r="AQ12" s="14"/>
      <c r="AR12" s="33"/>
      <c r="AS12" s="30"/>
      <c r="AT12" s="21"/>
      <c r="AU12" s="31"/>
      <c r="AV12" s="27"/>
      <c r="AW12" s="21"/>
      <c r="AX12" s="27"/>
      <c r="AY12" s="21"/>
      <c r="AZ12" s="31"/>
      <c r="BA12" s="21"/>
      <c r="BB12" s="31"/>
      <c r="BC12" s="21"/>
      <c r="BD12" s="15"/>
      <c r="BE12" s="14"/>
      <c r="BF12" s="33"/>
      <c r="BG12" s="30"/>
      <c r="BH12" s="21"/>
      <c r="BI12" s="31"/>
      <c r="BJ12" s="27"/>
      <c r="BK12" s="21"/>
      <c r="BL12" s="27"/>
      <c r="BM12" s="21"/>
      <c r="BN12" s="31"/>
      <c r="BO12" s="21"/>
      <c r="BP12" s="31"/>
      <c r="BQ12" s="21"/>
      <c r="BR12" s="15"/>
      <c r="BS12" s="14"/>
      <c r="BT12" s="33"/>
      <c r="BU12" s="30"/>
      <c r="BV12" s="21"/>
      <c r="BW12" s="31"/>
      <c r="BX12" s="27"/>
      <c r="BY12" s="21"/>
      <c r="BZ12" s="27"/>
      <c r="CA12" s="21"/>
      <c r="CB12" s="31"/>
      <c r="CC12" s="21"/>
      <c r="CD12" s="31"/>
      <c r="CE12" s="21"/>
      <c r="CF12" s="15"/>
      <c r="CG12" s="14"/>
      <c r="CH12" s="33"/>
      <c r="CI12" s="30"/>
      <c r="CJ12" s="21"/>
      <c r="CK12" s="31"/>
      <c r="CL12" s="27"/>
      <c r="CM12" s="21"/>
      <c r="CN12" s="27"/>
      <c r="CO12" s="21"/>
      <c r="CP12" s="31"/>
      <c r="CQ12" s="21"/>
      <c r="CR12" s="31"/>
      <c r="CS12" s="21"/>
      <c r="CT12" s="15"/>
      <c r="CU12" s="14"/>
      <c r="CV12" s="33"/>
      <c r="CW12" s="30"/>
      <c r="CX12" s="21"/>
      <c r="CY12" s="31"/>
      <c r="CZ12" s="27"/>
      <c r="DA12" s="21"/>
      <c r="DB12" s="27"/>
      <c r="DC12" s="21"/>
      <c r="DD12" s="31"/>
      <c r="DE12" s="21"/>
      <c r="DF12" s="31"/>
      <c r="DG12" s="21"/>
      <c r="DH12" s="15"/>
      <c r="DI12" s="14"/>
      <c r="DJ12" s="33"/>
      <c r="DK12" s="30"/>
      <c r="DL12" s="21"/>
      <c r="DM12" s="31"/>
      <c r="DN12" s="27"/>
      <c r="DO12" s="21"/>
      <c r="DP12" s="27"/>
      <c r="DQ12" s="21"/>
      <c r="DR12" s="31"/>
      <c r="DS12" s="21"/>
      <c r="DT12" s="31"/>
      <c r="DU12" s="21"/>
      <c r="DV12" s="15"/>
      <c r="DW12" s="14"/>
      <c r="DX12" s="33"/>
      <c r="DY12" s="30"/>
      <c r="DZ12" s="21"/>
      <c r="EA12" s="31"/>
      <c r="EB12" s="27"/>
      <c r="EC12" s="21"/>
      <c r="ED12" s="27"/>
      <c r="EE12" s="21"/>
      <c r="EF12" s="31"/>
      <c r="EG12" s="21"/>
      <c r="EH12" s="31"/>
      <c r="EI12" s="21"/>
      <c r="EJ12" s="15"/>
      <c r="EK12" s="14"/>
      <c r="EL12" s="33"/>
      <c r="EM12" s="30"/>
      <c r="EN12" s="21"/>
      <c r="EO12" s="31"/>
      <c r="EP12" s="27"/>
      <c r="EQ12" s="21"/>
      <c r="ER12" s="27"/>
      <c r="ES12" s="21"/>
      <c r="ET12" s="31"/>
      <c r="EU12" s="21"/>
      <c r="EV12" s="31"/>
      <c r="EW12" s="21"/>
      <c r="EX12" s="15"/>
      <c r="EY12" s="14"/>
      <c r="EZ12" s="33"/>
      <c r="FA12" s="30"/>
      <c r="FB12" s="21"/>
      <c r="FC12" s="31"/>
      <c r="FD12" s="27"/>
      <c r="FE12" s="21"/>
      <c r="FF12" s="27"/>
      <c r="FG12" s="21"/>
      <c r="FH12" s="31"/>
      <c r="FI12" s="21"/>
      <c r="FJ12" s="31"/>
      <c r="FK12" s="21"/>
      <c r="FL12" s="15"/>
      <c r="FM12" s="14"/>
      <c r="FN12" s="33"/>
      <c r="FO12" s="30"/>
      <c r="FP12" s="21"/>
      <c r="FQ12" s="31"/>
      <c r="FR12" s="27"/>
      <c r="FS12" s="21"/>
      <c r="FT12" s="27"/>
      <c r="FU12" s="21"/>
      <c r="FV12" s="31"/>
      <c r="FW12" s="21"/>
      <c r="FX12" s="31"/>
      <c r="FY12" s="21"/>
      <c r="FZ12" s="15"/>
      <c r="GA12" s="14"/>
      <c r="GB12" s="33"/>
      <c r="GC12" s="30"/>
      <c r="GD12" s="21"/>
      <c r="GE12" s="31"/>
      <c r="GF12" s="27"/>
      <c r="GG12" s="21"/>
      <c r="GH12" s="27"/>
      <c r="GI12" s="21"/>
      <c r="GJ12" s="31"/>
      <c r="GK12" s="21"/>
      <c r="GL12" s="31"/>
      <c r="GM12" s="21"/>
      <c r="GN12" s="15"/>
      <c r="GO12" s="14"/>
      <c r="GP12" s="33"/>
      <c r="GQ12" s="30"/>
      <c r="GR12" s="21"/>
      <c r="GS12" s="31"/>
      <c r="GT12" s="27"/>
      <c r="GU12" s="21"/>
      <c r="GV12" s="27"/>
      <c r="GW12" s="21"/>
      <c r="GX12" s="31"/>
      <c r="GY12" s="21"/>
      <c r="GZ12" s="31"/>
      <c r="HA12" s="21"/>
      <c r="HB12" s="15"/>
      <c r="HC12" s="14"/>
      <c r="HD12" s="33"/>
      <c r="HE12" s="30"/>
      <c r="HF12" s="21"/>
      <c r="HG12" s="31"/>
      <c r="HH12" s="27"/>
      <c r="HI12" s="21"/>
      <c r="HJ12" s="27"/>
      <c r="HK12" s="21"/>
      <c r="HL12" s="31"/>
      <c r="HM12" s="21"/>
      <c r="HN12" s="31"/>
      <c r="HO12" s="21"/>
      <c r="HP12" s="15"/>
      <c r="HQ12" s="14"/>
      <c r="HR12" s="33"/>
      <c r="HS12" s="30"/>
      <c r="HT12" s="21"/>
      <c r="HU12" s="31"/>
      <c r="HV12" s="27"/>
      <c r="HW12" s="21"/>
      <c r="HX12" s="27"/>
      <c r="HY12" s="21"/>
      <c r="HZ12" s="31"/>
      <c r="IA12" s="21"/>
      <c r="IB12" s="31"/>
      <c r="IC12" s="21"/>
      <c r="ID12" s="15"/>
      <c r="IE12" s="14"/>
      <c r="IF12" s="33"/>
      <c r="IG12" s="30"/>
      <c r="IH12" s="21"/>
      <c r="II12" s="31"/>
      <c r="IJ12" s="27"/>
      <c r="IK12" s="21"/>
      <c r="IL12" s="27"/>
      <c r="IM12" s="21"/>
      <c r="IN12" s="31"/>
      <c r="IO12" s="21"/>
      <c r="IP12" s="31"/>
      <c r="IQ12" s="21"/>
      <c r="IR12" s="15"/>
      <c r="IS12" s="14"/>
      <c r="IT12" s="33"/>
      <c r="IU12" s="30"/>
      <c r="IV12" s="21"/>
    </row>
    <row r="13" spans="1:14" s="22" customFormat="1" ht="12">
      <c r="A13" s="14">
        <v>42401</v>
      </c>
      <c r="B13" s="33">
        <v>31375888397</v>
      </c>
      <c r="C13" s="30">
        <v>3105068376</v>
      </c>
      <c r="D13" s="21">
        <v>0.0989635205451869</v>
      </c>
      <c r="E13" s="31">
        <v>9914660206</v>
      </c>
      <c r="F13" s="27">
        <v>13019728582</v>
      </c>
      <c r="G13" s="21">
        <v>0.414959679141544</v>
      </c>
      <c r="H13" s="27">
        <v>13171067295</v>
      </c>
      <c r="I13" s="21">
        <v>0.419783087202061</v>
      </c>
      <c r="J13" s="31">
        <v>776461030</v>
      </c>
      <c r="K13" s="21">
        <v>0.0247470611883691</v>
      </c>
      <c r="L13" s="31">
        <v>493337438</v>
      </c>
      <c r="M13" s="21">
        <v>0.0157234571897308</v>
      </c>
      <c r="N13" s="15">
        <v>20</v>
      </c>
    </row>
    <row r="14" spans="1:14" s="22" customFormat="1" ht="12">
      <c r="A14" s="14">
        <v>42370</v>
      </c>
      <c r="B14" s="33">
        <v>32940975148</v>
      </c>
      <c r="C14" s="30">
        <v>3556692074</v>
      </c>
      <c r="D14" s="21">
        <v>0.107971669266626</v>
      </c>
      <c r="E14" s="31">
        <v>10278837936</v>
      </c>
      <c r="F14" s="27">
        <v>13835530010</v>
      </c>
      <c r="G14" s="21">
        <v>0.42000972794031</v>
      </c>
      <c r="H14" s="27">
        <v>14004026208</v>
      </c>
      <c r="I14" s="21">
        <v>0.425124822355183</v>
      </c>
      <c r="J14" s="31">
        <v>865894612</v>
      </c>
      <c r="K14" s="21">
        <v>0.0262862470861787</v>
      </c>
      <c r="L14" s="31">
        <v>441995954</v>
      </c>
      <c r="M14" s="21">
        <v>0.0134178163218959</v>
      </c>
      <c r="N14" s="15">
        <v>19</v>
      </c>
    </row>
    <row r="15" spans="1:14" s="22" customFormat="1" ht="12">
      <c r="A15" s="14">
        <v>42339</v>
      </c>
      <c r="B15" s="33">
        <v>27537086756</v>
      </c>
      <c r="C15" s="30">
        <v>2776747333</v>
      </c>
      <c r="D15" s="21">
        <v>0.100836641058081</v>
      </c>
      <c r="E15" s="31">
        <v>9299112656</v>
      </c>
      <c r="F15" s="27">
        <v>12075859989</v>
      </c>
      <c r="G15" s="21">
        <v>0.438530774733054</v>
      </c>
      <c r="H15" s="27">
        <v>12213092053</v>
      </c>
      <c r="I15" s="21">
        <v>0.443514310762699</v>
      </c>
      <c r="J15" s="31">
        <v>685288843</v>
      </c>
      <c r="K15" s="21">
        <v>0.0248860327554687</v>
      </c>
      <c r="L15" s="31">
        <v>313911466</v>
      </c>
      <c r="M15" s="21">
        <v>0.0113995888084132</v>
      </c>
      <c r="N15" s="15">
        <v>22</v>
      </c>
    </row>
    <row r="16" spans="1:14" s="22" customFormat="1" ht="12">
      <c r="A16" s="14">
        <v>42309</v>
      </c>
      <c r="B16" s="33">
        <v>19951071134</v>
      </c>
      <c r="C16" s="30">
        <v>1957067379</v>
      </c>
      <c r="D16" s="21">
        <v>0.0980933487658628</v>
      </c>
      <c r="E16" s="31">
        <v>6515982679</v>
      </c>
      <c r="F16" s="27">
        <v>8473050058</v>
      </c>
      <c r="G16" s="21">
        <v>0.424691486541817</v>
      </c>
      <c r="H16" s="27">
        <v>8580058316</v>
      </c>
      <c r="I16" s="21">
        <v>0.430055021024818</v>
      </c>
      <c r="J16" s="31">
        <v>541825515</v>
      </c>
      <c r="K16" s="21">
        <v>0.0271577155612782</v>
      </c>
      <c r="L16" s="31">
        <v>233871011</v>
      </c>
      <c r="M16" s="21">
        <v>0.011722228316927</v>
      </c>
      <c r="N16" s="15">
        <v>20</v>
      </c>
    </row>
    <row r="17" spans="1:14" s="22" customFormat="1" ht="12">
      <c r="A17" s="14">
        <v>42278</v>
      </c>
      <c r="B17" s="33">
        <v>24578140681</v>
      </c>
      <c r="C17" s="30">
        <v>2480171691</v>
      </c>
      <c r="D17" s="21">
        <v>0.100909654769666</v>
      </c>
      <c r="E17" s="31">
        <v>7812732870</v>
      </c>
      <c r="F17" s="27">
        <v>10292904561</v>
      </c>
      <c r="G17" s="21">
        <v>0.418782880877432</v>
      </c>
      <c r="H17" s="27">
        <v>10421312745</v>
      </c>
      <c r="I17" s="21">
        <v>0.424007368183719</v>
      </c>
      <c r="J17" s="31">
        <v>599117012</v>
      </c>
      <c r="K17" s="21">
        <v>0.0243760103653058</v>
      </c>
      <c r="L17" s="31">
        <v>295599671</v>
      </c>
      <c r="M17" s="21">
        <v>0.0120269338041714</v>
      </c>
      <c r="N17" s="15">
        <v>22</v>
      </c>
    </row>
    <row r="18" spans="1:14" s="22" customFormat="1" ht="12">
      <c r="A18" s="14">
        <v>42248</v>
      </c>
      <c r="B18" s="33">
        <v>26823758604</v>
      </c>
      <c r="C18" s="30">
        <v>2714549373</v>
      </c>
      <c r="D18" s="21">
        <v>0.101199440879072</v>
      </c>
      <c r="E18" s="31">
        <v>8626298679</v>
      </c>
      <c r="F18" s="27">
        <v>11340848052</v>
      </c>
      <c r="G18" s="21">
        <v>0.422791161351595</v>
      </c>
      <c r="H18" s="27">
        <v>11490316189</v>
      </c>
      <c r="I18" s="21">
        <v>0.428363390777255</v>
      </c>
      <c r="J18" s="31">
        <v>748737010</v>
      </c>
      <c r="K18" s="21">
        <v>0.0279132026593897</v>
      </c>
      <c r="L18" s="31">
        <v>306669367</v>
      </c>
      <c r="M18" s="21">
        <v>0.0114327515217897</v>
      </c>
      <c r="N18" s="15">
        <v>21</v>
      </c>
    </row>
    <row r="19" spans="1:14" s="22" customFormat="1" ht="12">
      <c r="A19" s="14">
        <v>42217</v>
      </c>
      <c r="B19" s="33">
        <v>30502706640</v>
      </c>
      <c r="C19" s="30">
        <v>3190746119</v>
      </c>
      <c r="D19" s="21">
        <v>0.10460534393416</v>
      </c>
      <c r="E19" s="31">
        <v>9773536637</v>
      </c>
      <c r="F19" s="27">
        <v>12964282756</v>
      </c>
      <c r="G19" s="21">
        <v>0.425020733701027</v>
      </c>
      <c r="H19" s="27">
        <v>13157345739</v>
      </c>
      <c r="I19" s="21">
        <v>0.431350105886866</v>
      </c>
      <c r="J19" s="31">
        <v>877642869</v>
      </c>
      <c r="K19" s="21">
        <v>0.0287726226842144</v>
      </c>
      <c r="L19" s="31">
        <v>372031799</v>
      </c>
      <c r="M19" s="21">
        <v>0.0121966815401271</v>
      </c>
      <c r="N19" s="15">
        <v>21</v>
      </c>
    </row>
    <row r="20" spans="1:14" s="22" customFormat="1" ht="12">
      <c r="A20" s="14">
        <v>42186</v>
      </c>
      <c r="B20" s="33">
        <v>22787385340</v>
      </c>
      <c r="C20" s="30">
        <v>2310694867</v>
      </c>
      <c r="D20" s="21">
        <v>0.101402369447973</v>
      </c>
      <c r="E20" s="31">
        <v>7694849012</v>
      </c>
      <c r="F20" s="27">
        <v>10005543879</v>
      </c>
      <c r="G20" s="21">
        <v>0.439082577036019</v>
      </c>
      <c r="H20" s="27">
        <v>10121306149</v>
      </c>
      <c r="I20" s="21">
        <v>0.444162680271768</v>
      </c>
      <c r="J20" s="31">
        <v>666485384</v>
      </c>
      <c r="K20" s="21">
        <v>0.0292479972605756</v>
      </c>
      <c r="L20" s="31">
        <v>279978339</v>
      </c>
      <c r="M20" s="21">
        <v>0.0122865495458375</v>
      </c>
      <c r="N20" s="15">
        <v>22</v>
      </c>
    </row>
    <row r="21" spans="1:14" s="22" customFormat="1" ht="12">
      <c r="A21" s="14">
        <v>42156</v>
      </c>
      <c r="B21" s="33">
        <v>19865823751</v>
      </c>
      <c r="C21" s="30">
        <v>2092118031</v>
      </c>
      <c r="D21" s="21">
        <v>0.105312422843512</v>
      </c>
      <c r="E21" s="31">
        <v>6652500523</v>
      </c>
      <c r="F21" s="27">
        <v>8744618554</v>
      </c>
      <c r="G21" s="21">
        <v>0.440184039866951</v>
      </c>
      <c r="H21" s="27">
        <v>8854313514</v>
      </c>
      <c r="I21" s="21">
        <v>0.445705832538371</v>
      </c>
      <c r="J21" s="31">
        <v>532067924</v>
      </c>
      <c r="K21" s="21">
        <v>0.0267830788528574</v>
      </c>
      <c r="L21" s="31">
        <v>221240284</v>
      </c>
      <c r="M21" s="21">
        <v>0.0111367284222917</v>
      </c>
      <c r="N21" s="15">
        <v>22</v>
      </c>
    </row>
    <row r="22" spans="1:14" s="22" customFormat="1" ht="12">
      <c r="A22" s="14">
        <v>42125</v>
      </c>
      <c r="B22" s="33">
        <v>17720114014</v>
      </c>
      <c r="C22" s="30">
        <v>1974873449</v>
      </c>
      <c r="D22" s="21">
        <v>0.111448123157657</v>
      </c>
      <c r="E22" s="31">
        <v>6024306704</v>
      </c>
      <c r="F22" s="27">
        <v>7999180153</v>
      </c>
      <c r="G22" s="21">
        <v>0.451418097348592</v>
      </c>
      <c r="H22" s="27">
        <v>8092977256</v>
      </c>
      <c r="I22" s="21">
        <v>0.456711353527751</v>
      </c>
      <c r="J22" s="31">
        <v>441273963</v>
      </c>
      <c r="K22" s="21">
        <v>0.0249024336215538</v>
      </c>
      <c r="L22" s="31">
        <v>200378367</v>
      </c>
      <c r="M22" s="21">
        <v>0.0113079614974085</v>
      </c>
      <c r="N22" s="15">
        <v>20</v>
      </c>
    </row>
    <row r="23" spans="1:14" s="22" customFormat="1" ht="12">
      <c r="A23" s="14">
        <v>42095</v>
      </c>
      <c r="B23" s="33">
        <v>20024457138</v>
      </c>
      <c r="C23" s="30">
        <v>2266744413</v>
      </c>
      <c r="D23" s="21">
        <v>0.113198794722802</v>
      </c>
      <c r="E23" s="31">
        <v>6672209457</v>
      </c>
      <c r="F23" s="27">
        <v>8938953870</v>
      </c>
      <c r="G23" s="21">
        <v>0.446401807968953</v>
      </c>
      <c r="H23" s="27">
        <v>9042259016</v>
      </c>
      <c r="I23" s="21">
        <v>0.451560756613007</v>
      </c>
      <c r="J23" s="31">
        <v>496722771</v>
      </c>
      <c r="K23" s="21">
        <v>0.024805804600684</v>
      </c>
      <c r="L23" s="31">
        <v>250268655</v>
      </c>
      <c r="M23" s="21">
        <v>0.012498149301889</v>
      </c>
      <c r="N23" s="15">
        <v>21</v>
      </c>
    </row>
    <row r="24" spans="1:14" s="22" customFormat="1" ht="12">
      <c r="A24" s="14">
        <v>42064</v>
      </c>
      <c r="B24" s="33">
        <v>23133153747</v>
      </c>
      <c r="C24" s="30">
        <v>2695230384</v>
      </c>
      <c r="D24" s="21">
        <v>0.116509422514409</v>
      </c>
      <c r="E24" s="31">
        <v>7739312605</v>
      </c>
      <c r="F24" s="27">
        <v>10434542989</v>
      </c>
      <c r="G24" s="21">
        <v>0.451064437781346</v>
      </c>
      <c r="H24" s="27">
        <v>10564291148</v>
      </c>
      <c r="I24" s="21">
        <v>0.456673191365878</v>
      </c>
      <c r="J24" s="31">
        <v>605778194</v>
      </c>
      <c r="K24" s="21">
        <v>0.0261865805512385</v>
      </c>
      <c r="L24" s="31">
        <v>285562351</v>
      </c>
      <c r="M24" s="21">
        <v>0.0123442896771925</v>
      </c>
      <c r="N24" s="15">
        <v>22</v>
      </c>
    </row>
    <row r="25" spans="1:14" s="22" customFormat="1" ht="12">
      <c r="A25" s="14">
        <v>42036</v>
      </c>
      <c r="B25" s="33">
        <v>19318452044</v>
      </c>
      <c r="C25" s="30">
        <v>2361086373</v>
      </c>
      <c r="D25" s="21">
        <v>0.122219232039004</v>
      </c>
      <c r="E25" s="31">
        <v>6300955688</v>
      </c>
      <c r="F25" s="27">
        <v>8662042061</v>
      </c>
      <c r="G25" s="21">
        <v>0.448381787592049</v>
      </c>
      <c r="H25" s="27">
        <v>8771668956</v>
      </c>
      <c r="I25" s="21">
        <v>0.454056512189564</v>
      </c>
      <c r="J25" s="31">
        <v>466893575</v>
      </c>
      <c r="K25" s="21">
        <v>0.0241682705186004</v>
      </c>
      <c r="L25" s="31">
        <v>256909492</v>
      </c>
      <c r="M25" s="21">
        <v>0.0132986582680051</v>
      </c>
      <c r="N25" s="15">
        <v>19</v>
      </c>
    </row>
    <row r="26" spans="1:14" s="22" customFormat="1" ht="12">
      <c r="A26" s="14">
        <v>42005</v>
      </c>
      <c r="B26" s="33">
        <v>25154482373</v>
      </c>
      <c r="C26" s="30">
        <v>3213653222</v>
      </c>
      <c r="D26" s="21">
        <v>0.127756682659844</v>
      </c>
      <c r="E26" s="31">
        <v>7417404526</v>
      </c>
      <c r="F26" s="27">
        <v>10631057748</v>
      </c>
      <c r="G26" s="21">
        <v>0.422630749874266</v>
      </c>
      <c r="H26" s="27">
        <v>10787575791</v>
      </c>
      <c r="I26" s="21">
        <v>0.428853022337642</v>
      </c>
      <c r="J26" s="31">
        <v>662110657</v>
      </c>
      <c r="K26" s="21">
        <v>0.0263217762616609</v>
      </c>
      <c r="L26" s="31">
        <v>347255036</v>
      </c>
      <c r="M26" s="21">
        <v>0.0138048969106489</v>
      </c>
      <c r="N26" s="15">
        <v>20</v>
      </c>
    </row>
    <row r="27" spans="1:14" s="22" customFormat="1" ht="12">
      <c r="A27" s="14">
        <v>41974</v>
      </c>
      <c r="B27" s="33">
        <v>25701823117</v>
      </c>
      <c r="C27" s="30">
        <v>3184564807</v>
      </c>
      <c r="D27" s="21">
        <v>0.123904237940756</v>
      </c>
      <c r="E27" s="31">
        <v>8153504776</v>
      </c>
      <c r="F27" s="27">
        <v>11338069583</v>
      </c>
      <c r="G27" s="21">
        <v>0.441138729007151</v>
      </c>
      <c r="H27" s="27">
        <v>11494561850</v>
      </c>
      <c r="I27" s="21">
        <v>0.447227490348618</v>
      </c>
      <c r="J27" s="31">
        <v>651954782</v>
      </c>
      <c r="K27" s="21">
        <v>0.025366090920172</v>
      </c>
      <c r="L27" s="31">
        <v>291366331</v>
      </c>
      <c r="M27" s="21">
        <v>0.0113364071363203</v>
      </c>
      <c r="N27" s="15">
        <v>22</v>
      </c>
    </row>
    <row r="28" spans="1:14" s="22" customFormat="1" ht="12">
      <c r="A28" s="14">
        <v>41944</v>
      </c>
      <c r="B28" s="33">
        <v>17359328708</v>
      </c>
      <c r="C28" s="30">
        <v>2078097948</v>
      </c>
      <c r="D28" s="21">
        <v>0.119710732077002</v>
      </c>
      <c r="E28" s="31">
        <v>5446019932</v>
      </c>
      <c r="F28" s="27">
        <v>7524117880</v>
      </c>
      <c r="G28" s="21">
        <v>0.433433688972807</v>
      </c>
      <c r="H28" s="27">
        <v>7620718615</v>
      </c>
      <c r="I28" s="21">
        <v>0.438998462624192</v>
      </c>
      <c r="J28" s="31">
        <v>484687036</v>
      </c>
      <c r="K28" s="21">
        <v>0.027920839806244</v>
      </c>
      <c r="L28" s="31">
        <v>178811713</v>
      </c>
      <c r="M28" s="21">
        <v>0.0103006121957697</v>
      </c>
      <c r="N28" s="15">
        <v>19</v>
      </c>
    </row>
    <row r="29" spans="1:14" s="22" customFormat="1" ht="12">
      <c r="A29" s="14">
        <v>41913</v>
      </c>
      <c r="B29" s="33">
        <v>30224231712</v>
      </c>
      <c r="C29" s="30">
        <v>4168600235</v>
      </c>
      <c r="D29" s="21">
        <v>0.137922454893864</v>
      </c>
      <c r="E29" s="31">
        <v>8410659217</v>
      </c>
      <c r="F29" s="27">
        <v>12579259452</v>
      </c>
      <c r="G29" s="21">
        <v>0.416197823384395</v>
      </c>
      <c r="H29" s="27">
        <v>12817597795</v>
      </c>
      <c r="I29" s="21">
        <v>0.424083494235223</v>
      </c>
      <c r="J29" s="31">
        <v>903401773</v>
      </c>
      <c r="K29" s="21">
        <v>0.0298899830311094</v>
      </c>
      <c r="L29" s="31">
        <v>346775971</v>
      </c>
      <c r="M29" s="21">
        <v>0.0114734420482331</v>
      </c>
      <c r="N29" s="15">
        <v>23</v>
      </c>
    </row>
    <row r="30" spans="1:14" s="22" customFormat="1" ht="12">
      <c r="A30" s="14">
        <v>41883</v>
      </c>
      <c r="B30" s="33">
        <v>17951272985</v>
      </c>
      <c r="C30" s="30">
        <v>2162220583</v>
      </c>
      <c r="D30" s="21">
        <v>0.120449429118856</v>
      </c>
      <c r="E30" s="31">
        <v>5621776336</v>
      </c>
      <c r="F30" s="27">
        <v>7783996919</v>
      </c>
      <c r="G30" s="21">
        <v>0.433618101930948</v>
      </c>
      <c r="H30" s="27">
        <v>7904187642</v>
      </c>
      <c r="I30" s="21">
        <v>0.440313489110477</v>
      </c>
      <c r="J30" s="31">
        <v>573562725</v>
      </c>
      <c r="K30" s="21">
        <v>0.031951089233575</v>
      </c>
      <c r="L30" s="31">
        <v>178065183</v>
      </c>
      <c r="M30" s="21">
        <v>0.00991936244013394</v>
      </c>
      <c r="N30" s="15">
        <v>21</v>
      </c>
    </row>
    <row r="31" spans="1:14" s="22" customFormat="1" ht="12">
      <c r="A31" s="14">
        <v>41852</v>
      </c>
      <c r="B31" s="33">
        <v>15519221220</v>
      </c>
      <c r="C31" s="30">
        <v>1936261026</v>
      </c>
      <c r="D31" s="21">
        <v>0.124765347342603</v>
      </c>
      <c r="E31" s="31">
        <v>4936768332</v>
      </c>
      <c r="F31" s="27">
        <v>6873029358</v>
      </c>
      <c r="G31" s="21">
        <v>0.442872052699562</v>
      </c>
      <c r="H31" s="27">
        <v>6967911214</v>
      </c>
      <c r="I31" s="21">
        <v>0.4489858811356</v>
      </c>
      <c r="J31" s="31">
        <v>484341528</v>
      </c>
      <c r="K31" s="21">
        <v>0.0312091387276455</v>
      </c>
      <c r="L31" s="31">
        <v>154865879</v>
      </c>
      <c r="M31" s="21">
        <v>0.00997897232113816</v>
      </c>
      <c r="N31" s="15">
        <v>21</v>
      </c>
    </row>
    <row r="32" spans="1:14" s="22" customFormat="1" ht="12">
      <c r="A32" s="14">
        <v>41821</v>
      </c>
      <c r="B32" s="33">
        <v>16189318484</v>
      </c>
      <c r="C32" s="30">
        <v>1929911611</v>
      </c>
      <c r="D32" s="21">
        <v>0.1192089471158</v>
      </c>
      <c r="E32" s="31">
        <v>5111785299</v>
      </c>
      <c r="F32" s="27">
        <v>7041696910</v>
      </c>
      <c r="G32" s="21">
        <v>0.434959440507601</v>
      </c>
      <c r="H32" s="27">
        <v>7146212531</v>
      </c>
      <c r="I32" s="21">
        <v>0.441415278726071</v>
      </c>
      <c r="J32" s="31">
        <v>519577503</v>
      </c>
      <c r="K32" s="21">
        <v>0.0320938465392167</v>
      </c>
      <c r="L32" s="31">
        <v>200050476</v>
      </c>
      <c r="M32" s="21">
        <v>0.0123569423998738</v>
      </c>
      <c r="N32" s="15">
        <v>22</v>
      </c>
    </row>
    <row r="33" spans="1:14" s="22" customFormat="1" ht="12">
      <c r="A33" s="14">
        <v>41791</v>
      </c>
      <c r="B33" s="33">
        <v>14368288303</v>
      </c>
      <c r="C33" s="30">
        <v>1683126779</v>
      </c>
      <c r="D33" s="21">
        <v>0.117141773849887</v>
      </c>
      <c r="E33" s="31">
        <v>4696766891</v>
      </c>
      <c r="F33" s="27">
        <v>6379893670</v>
      </c>
      <c r="G33" s="21">
        <v>0.444026006122658</v>
      </c>
      <c r="H33" s="27">
        <v>6481907441</v>
      </c>
      <c r="I33" s="21">
        <v>0.451125931238909</v>
      </c>
      <c r="J33" s="31">
        <v>455507367</v>
      </c>
      <c r="K33" s="21">
        <v>0.0317022708198925</v>
      </c>
      <c r="L33" s="31">
        <v>126103229</v>
      </c>
      <c r="M33" s="21">
        <v>0.00877649629104884</v>
      </c>
      <c r="N33" s="15">
        <v>21</v>
      </c>
    </row>
    <row r="34" spans="1:14" s="22" customFormat="1" ht="12">
      <c r="A34" s="14">
        <v>41760</v>
      </c>
      <c r="B34" s="33">
        <v>15054480325</v>
      </c>
      <c r="C34" s="30">
        <v>1918558256</v>
      </c>
      <c r="D34" s="21">
        <v>0.127441015204887</v>
      </c>
      <c r="E34" s="31">
        <v>4686955514</v>
      </c>
      <c r="F34" s="27">
        <v>6605513770</v>
      </c>
      <c r="G34" s="21">
        <v>0.438773948180108</v>
      </c>
      <c r="H34" s="27">
        <v>6711334367</v>
      </c>
      <c r="I34" s="21">
        <v>0.445803124525987</v>
      </c>
      <c r="J34" s="31">
        <v>463993528</v>
      </c>
      <c r="K34" s="21">
        <v>0.0308209594740694</v>
      </c>
      <c r="L34" s="31">
        <v>143643565</v>
      </c>
      <c r="M34" s="21">
        <v>0.00954158243253741</v>
      </c>
      <c r="N34" s="15">
        <v>21</v>
      </c>
    </row>
    <row r="35" spans="1:14" s="22" customFormat="1" ht="12">
      <c r="A35" s="14">
        <v>41730</v>
      </c>
      <c r="B35" s="33">
        <v>19050125657</v>
      </c>
      <c r="C35" s="30">
        <v>2562019153</v>
      </c>
      <c r="D35" s="21">
        <v>0.134488307275736</v>
      </c>
      <c r="E35" s="31">
        <v>5404915055</v>
      </c>
      <c r="F35" s="27">
        <v>7966934208</v>
      </c>
      <c r="G35" s="21">
        <v>0.418209010871933</v>
      </c>
      <c r="H35" s="27">
        <v>8095911206</v>
      </c>
      <c r="I35" s="21">
        <v>0.424979412302467</v>
      </c>
      <c r="J35" s="31">
        <v>631667128</v>
      </c>
      <c r="K35" s="21">
        <v>0.0331581607057743</v>
      </c>
      <c r="L35" s="31">
        <v>190530916</v>
      </c>
      <c r="M35" s="21">
        <v>0.0100015569151896</v>
      </c>
      <c r="N35" s="15">
        <v>21</v>
      </c>
    </row>
    <row r="36" spans="1:14" s="22" customFormat="1" ht="12">
      <c r="A36" s="14">
        <v>41699</v>
      </c>
      <c r="B36" s="33">
        <v>20762873433</v>
      </c>
      <c r="C36" s="30">
        <v>2770161103</v>
      </c>
      <c r="D36" s="21">
        <v>0.133418965921989</v>
      </c>
      <c r="E36" s="31">
        <v>5786779899</v>
      </c>
      <c r="F36" s="27">
        <v>8556941002</v>
      </c>
      <c r="G36" s="21">
        <v>0.412127012651332</v>
      </c>
      <c r="H36" s="27">
        <v>8706907919</v>
      </c>
      <c r="I36" s="21">
        <v>0.419349852856178</v>
      </c>
      <c r="J36" s="31">
        <v>772659871</v>
      </c>
      <c r="K36" s="21">
        <v>0.0372135327748978</v>
      </c>
      <c r="L36" s="31">
        <v>209731611</v>
      </c>
      <c r="M36" s="21">
        <v>0.0101012806188308</v>
      </c>
      <c r="N36" s="15">
        <v>21</v>
      </c>
    </row>
    <row r="37" spans="1:14" s="22" customFormat="1" ht="12">
      <c r="A37" s="14">
        <v>41671</v>
      </c>
      <c r="B37" s="33">
        <v>19269420283</v>
      </c>
      <c r="C37" s="30">
        <v>2552533765</v>
      </c>
      <c r="D37" s="21">
        <v>0.132465519331265</v>
      </c>
      <c r="E37" s="31">
        <v>5592796331</v>
      </c>
      <c r="F37" s="27">
        <v>8145330096</v>
      </c>
      <c r="G37" s="21">
        <v>0.422707584160486</v>
      </c>
      <c r="H37" s="27">
        <v>8283807570</v>
      </c>
      <c r="I37" s="21">
        <v>0.429893969218586</v>
      </c>
      <c r="J37" s="31">
        <v>686809399</v>
      </c>
      <c r="K37" s="21">
        <v>0.035642452596559</v>
      </c>
      <c r="L37" s="31">
        <v>205107161</v>
      </c>
      <c r="M37" s="21">
        <v>0.0106441791184009</v>
      </c>
      <c r="N37" s="15">
        <v>19</v>
      </c>
    </row>
    <row r="38" spans="1:14" s="22" customFormat="1" ht="12">
      <c r="A38" s="14">
        <v>41640</v>
      </c>
      <c r="B38" s="33">
        <v>20069943230</v>
      </c>
      <c r="C38" s="30">
        <v>2592463833</v>
      </c>
      <c r="D38" s="21">
        <v>0.129171458199486</v>
      </c>
      <c r="E38" s="31">
        <v>5724471752</v>
      </c>
      <c r="F38" s="27">
        <v>8316935585</v>
      </c>
      <c r="G38" s="21">
        <v>0.414397564043334</v>
      </c>
      <c r="H38" s="27">
        <v>8477872883</v>
      </c>
      <c r="I38" s="21">
        <v>0.422416385828511</v>
      </c>
      <c r="J38" s="31">
        <v>748604522</v>
      </c>
      <c r="K38" s="21">
        <v>0.0372997827358578</v>
      </c>
      <c r="L38" s="31">
        <v>215237727</v>
      </c>
      <c r="M38" s="21">
        <v>0.0107243814560606</v>
      </c>
      <c r="N38" s="15">
        <v>21</v>
      </c>
    </row>
    <row r="39" spans="1:14" s="22" customFormat="1" ht="12">
      <c r="A39" s="14">
        <v>41609</v>
      </c>
      <c r="B39" s="33">
        <v>16941419486</v>
      </c>
      <c r="C39" s="30">
        <v>2072526333</v>
      </c>
      <c r="D39" s="21">
        <v>0.122334868970849</v>
      </c>
      <c r="E39" s="31">
        <v>5046105131</v>
      </c>
      <c r="F39" s="27">
        <v>7118631464</v>
      </c>
      <c r="G39" s="21">
        <v>0.420190968642425</v>
      </c>
      <c r="H39" s="27">
        <v>7263385007</v>
      </c>
      <c r="I39" s="21">
        <v>0.428735326045276</v>
      </c>
      <c r="J39" s="31">
        <v>573212453</v>
      </c>
      <c r="K39" s="21">
        <v>0.0338349719439796</v>
      </c>
      <c r="L39" s="31">
        <v>176567844</v>
      </c>
      <c r="M39" s="21">
        <v>0.0104222579545894</v>
      </c>
      <c r="N39" s="15">
        <v>21</v>
      </c>
    </row>
    <row r="40" spans="1:14" s="22" customFormat="1" ht="12">
      <c r="A40" s="14">
        <v>41579</v>
      </c>
      <c r="B40" s="33">
        <v>15549267978</v>
      </c>
      <c r="C40" s="30">
        <v>1986632991</v>
      </c>
      <c r="D40" s="21">
        <v>0.127763763143757</v>
      </c>
      <c r="E40" s="31">
        <v>4541038184</v>
      </c>
      <c r="F40" s="27">
        <v>6527671175</v>
      </c>
      <c r="G40" s="21">
        <v>0.419805690160831</v>
      </c>
      <c r="H40" s="27">
        <v>6654908245</v>
      </c>
      <c r="I40" s="21">
        <v>0.427988523602252</v>
      </c>
      <c r="J40" s="31">
        <v>487711165</v>
      </c>
      <c r="K40" s="21">
        <v>0.0313655386022057</v>
      </c>
      <c r="L40" s="31">
        <v>181725301</v>
      </c>
      <c r="M40" s="21">
        <v>0.0116870647066547</v>
      </c>
      <c r="N40" s="15">
        <v>20</v>
      </c>
    </row>
    <row r="41" spans="1:14" s="22" customFormat="1" ht="12">
      <c r="A41" s="14">
        <v>41548</v>
      </c>
      <c r="B41" s="33">
        <v>20135477964</v>
      </c>
      <c r="C41" s="30">
        <v>2830730391</v>
      </c>
      <c r="D41" s="21">
        <v>0.140584216379717</v>
      </c>
      <c r="E41" s="31">
        <v>5703783423</v>
      </c>
      <c r="F41" s="27">
        <v>8534513814</v>
      </c>
      <c r="G41" s="21">
        <v>0.423854543172939</v>
      </c>
      <c r="H41" s="27">
        <v>8709302901</v>
      </c>
      <c r="I41" s="21">
        <v>0.432535195666637</v>
      </c>
      <c r="J41" s="31">
        <v>649365492</v>
      </c>
      <c r="K41" s="21">
        <v>0.0322498176184838</v>
      </c>
      <c r="L41" s="31">
        <v>308198166</v>
      </c>
      <c r="M41" s="21">
        <v>0.0153062254867267</v>
      </c>
      <c r="N41" s="15">
        <v>23</v>
      </c>
    </row>
    <row r="42" spans="1:14" s="22" customFormat="1" ht="12">
      <c r="A42" s="14">
        <v>41518</v>
      </c>
      <c r="B42" s="33">
        <v>17865023469</v>
      </c>
      <c r="C42" s="30">
        <v>2384420930</v>
      </c>
      <c r="D42" s="21">
        <v>0.133468670451932</v>
      </c>
      <c r="E42" s="31">
        <v>5410142540</v>
      </c>
      <c r="F42" s="27">
        <v>7794563470</v>
      </c>
      <c r="G42" s="21">
        <v>0.436303007579329</v>
      </c>
      <c r="H42" s="27">
        <v>7953153161</v>
      </c>
      <c r="I42" s="21">
        <v>0.445180112682224</v>
      </c>
      <c r="J42" s="31">
        <v>602022034</v>
      </c>
      <c r="K42" s="21">
        <v>0.0336983623360277</v>
      </c>
      <c r="L42" s="31">
        <v>274662015</v>
      </c>
      <c r="M42" s="21">
        <v>0.01537428794743</v>
      </c>
      <c r="N42" s="15">
        <v>20</v>
      </c>
    </row>
    <row r="43" spans="1:14" s="22" customFormat="1" ht="12">
      <c r="A43" s="14">
        <v>41487</v>
      </c>
      <c r="B43" s="33">
        <v>18408151179</v>
      </c>
      <c r="C43" s="30">
        <v>2478475745</v>
      </c>
      <c r="D43" s="21">
        <v>0.134640123329031</v>
      </c>
      <c r="E43" s="31">
        <v>5751296375</v>
      </c>
      <c r="F43" s="27">
        <v>8229772120</v>
      </c>
      <c r="G43" s="21">
        <v>0.447072171451336</v>
      </c>
      <c r="H43" s="27">
        <v>8394894100</v>
      </c>
      <c r="I43" s="21">
        <v>0.456042218382957</v>
      </c>
      <c r="J43" s="31">
        <v>610447330</v>
      </c>
      <c r="K43" s="21">
        <v>0.0331617946888875</v>
      </c>
      <c r="L43" s="31">
        <v>299094468</v>
      </c>
      <c r="M43" s="21">
        <v>0.0162479363131919</v>
      </c>
      <c r="N43" s="15">
        <v>22</v>
      </c>
    </row>
    <row r="44" spans="1:14" s="22" customFormat="1" ht="12">
      <c r="A44" s="14">
        <v>41456</v>
      </c>
      <c r="B44" s="33">
        <v>18646393798</v>
      </c>
      <c r="C44" s="30">
        <v>2664359000</v>
      </c>
      <c r="D44" s="21">
        <v>0.142888701636548</v>
      </c>
      <c r="E44" s="31">
        <v>5834266299</v>
      </c>
      <c r="F44" s="27">
        <v>8498625299</v>
      </c>
      <c r="G44" s="21">
        <v>0.455778494816062</v>
      </c>
      <c r="H44" s="27">
        <v>8659618845</v>
      </c>
      <c r="I44" s="21">
        <v>0.464412526025747</v>
      </c>
      <c r="J44" s="31">
        <v>559447939</v>
      </c>
      <c r="K44" s="21">
        <v>0.0300030099686088</v>
      </c>
      <c r="L44" s="31">
        <v>301791839</v>
      </c>
      <c r="M44" s="21">
        <v>0.0161849976070102</v>
      </c>
      <c r="N44" s="15">
        <v>22</v>
      </c>
    </row>
    <row r="45" spans="1:14" s="22" customFormat="1" ht="12">
      <c r="A45" s="14">
        <v>41426</v>
      </c>
      <c r="B45" s="33">
        <v>25301056392</v>
      </c>
      <c r="C45" s="30">
        <v>3718797892</v>
      </c>
      <c r="D45" s="21">
        <v>0.146981921797378</v>
      </c>
      <c r="E45" s="31">
        <v>7534202294</v>
      </c>
      <c r="F45" s="27">
        <v>11253000186</v>
      </c>
      <c r="G45" s="21">
        <v>0.444764045091734</v>
      </c>
      <c r="H45" s="27">
        <v>11518127362</v>
      </c>
      <c r="I45" s="21">
        <v>0.455242942569068</v>
      </c>
      <c r="J45" s="31">
        <v>717207751</v>
      </c>
      <c r="K45" s="21">
        <v>0.0283469488343884</v>
      </c>
      <c r="L45" s="31">
        <v>421751535</v>
      </c>
      <c r="M45" s="21">
        <v>0.0166693251248337</v>
      </c>
      <c r="N45" s="15">
        <v>20</v>
      </c>
    </row>
    <row r="46" spans="1:14" s="22" customFormat="1" ht="12">
      <c r="A46" s="14">
        <v>41395</v>
      </c>
      <c r="B46" s="33">
        <v>20832254513</v>
      </c>
      <c r="C46" s="30">
        <v>3040307041</v>
      </c>
      <c r="D46" s="21">
        <v>0.145942295352755</v>
      </c>
      <c r="E46" s="31">
        <v>6411177090</v>
      </c>
      <c r="F46" s="27">
        <v>9451484131</v>
      </c>
      <c r="G46" s="21">
        <v>0.453694732132903</v>
      </c>
      <c r="H46" s="27">
        <v>9644845199</v>
      </c>
      <c r="I46" s="21">
        <v>0.462976544040459</v>
      </c>
      <c r="J46" s="31">
        <v>578072505</v>
      </c>
      <c r="K46" s="21">
        <v>0.0277489171726115</v>
      </c>
      <c r="L46" s="31">
        <v>346200008</v>
      </c>
      <c r="M46" s="21">
        <v>0.0166184609440116</v>
      </c>
      <c r="N46" s="15">
        <v>22</v>
      </c>
    </row>
    <row r="47" spans="1:14" s="22" customFormat="1" ht="12">
      <c r="A47" s="14">
        <v>41365</v>
      </c>
      <c r="B47" s="33">
        <v>21644636611</v>
      </c>
      <c r="C47" s="30">
        <v>3292866521</v>
      </c>
      <c r="D47" s="21">
        <v>0.152133139501475</v>
      </c>
      <c r="E47" s="31">
        <v>6606060072</v>
      </c>
      <c r="F47" s="27">
        <v>9898926593</v>
      </c>
      <c r="G47" s="21">
        <v>0.457338543996127</v>
      </c>
      <c r="H47" s="27">
        <v>10110718875</v>
      </c>
      <c r="I47" s="21">
        <v>0.467123521485301</v>
      </c>
      <c r="J47" s="31">
        <v>585786990</v>
      </c>
      <c r="K47" s="21">
        <v>0.0270638403650675</v>
      </c>
      <c r="L47" s="31">
        <v>280200269</v>
      </c>
      <c r="M47" s="21">
        <v>0.0129454827094487</v>
      </c>
      <c r="N47" s="15">
        <v>22</v>
      </c>
    </row>
    <row r="48" spans="1:14" s="22" customFormat="1" ht="12">
      <c r="A48" s="14">
        <v>41334</v>
      </c>
      <c r="B48" s="33">
        <v>16516273767</v>
      </c>
      <c r="C48" s="30">
        <v>2193331509</v>
      </c>
      <c r="D48" s="21">
        <v>0.13279820496693</v>
      </c>
      <c r="E48" s="31">
        <v>5196986205</v>
      </c>
      <c r="F48" s="27">
        <v>7390317714</v>
      </c>
      <c r="G48" s="21">
        <v>0.447456721670845</v>
      </c>
      <c r="H48" s="27">
        <v>7538932255</v>
      </c>
      <c r="I48" s="21">
        <v>0.456454788855765</v>
      </c>
      <c r="J48" s="31">
        <v>474046750</v>
      </c>
      <c r="K48" s="21">
        <v>0.0287017977957691</v>
      </c>
      <c r="L48" s="31">
        <v>255228536</v>
      </c>
      <c r="M48" s="21">
        <v>0.0154531548459771</v>
      </c>
      <c r="N48" s="15">
        <v>20</v>
      </c>
    </row>
    <row r="49" spans="1:14" s="22" customFormat="1" ht="12">
      <c r="A49" s="14">
        <v>41306</v>
      </c>
      <c r="B49" s="33">
        <v>16662326034</v>
      </c>
      <c r="C49" s="30">
        <v>2337919532</v>
      </c>
      <c r="D49" s="21">
        <v>0.140311714416667</v>
      </c>
      <c r="E49" s="31">
        <v>5323156222</v>
      </c>
      <c r="F49" s="27">
        <v>7661075754</v>
      </c>
      <c r="G49" s="21">
        <v>0.459784290522664</v>
      </c>
      <c r="H49" s="27">
        <v>7812449754</v>
      </c>
      <c r="I49" s="21">
        <v>0.468869096551013</v>
      </c>
      <c r="J49" s="31">
        <v>464063444</v>
      </c>
      <c r="K49" s="21">
        <v>0.0278510601132797</v>
      </c>
      <c r="L49" s="31">
        <v>256157403</v>
      </c>
      <c r="M49" s="21">
        <v>0.0153734480094377</v>
      </c>
      <c r="N49" s="15">
        <v>19</v>
      </c>
    </row>
    <row r="50" spans="1:14" s="22" customFormat="1" ht="12">
      <c r="A50" s="14">
        <v>41275</v>
      </c>
      <c r="B50" s="33">
        <v>17165258730</v>
      </c>
      <c r="C50" s="30">
        <v>2163446798</v>
      </c>
      <c r="D50" s="21">
        <v>0.126036364032131</v>
      </c>
      <c r="E50" s="31">
        <v>5645920893</v>
      </c>
      <c r="F50" s="27">
        <v>7809367691</v>
      </c>
      <c r="G50" s="21">
        <v>0.454951935991005</v>
      </c>
      <c r="H50" s="27">
        <v>7977112084</v>
      </c>
      <c r="I50" s="21">
        <v>0.464724255513741</v>
      </c>
      <c r="J50" s="31">
        <v>521072314</v>
      </c>
      <c r="K50" s="21">
        <v>0.0303562167163442</v>
      </c>
      <c r="L50" s="31">
        <v>236882831</v>
      </c>
      <c r="M50" s="21">
        <v>0.013800131691927</v>
      </c>
      <c r="N50" s="15">
        <v>21</v>
      </c>
    </row>
    <row r="51" spans="1:14" s="22" customFormat="1" ht="12">
      <c r="A51" s="14">
        <v>41244</v>
      </c>
      <c r="B51" s="33">
        <v>16515792637</v>
      </c>
      <c r="C51" s="30">
        <v>2274777510</v>
      </c>
      <c r="D51" s="21">
        <v>0.137733474862348</v>
      </c>
      <c r="E51" s="31">
        <v>5210349881</v>
      </c>
      <c r="F51" s="27">
        <v>7485127391</v>
      </c>
      <c r="G51" s="21">
        <v>0.453210303345128</v>
      </c>
      <c r="H51" s="27">
        <v>7656544876</v>
      </c>
      <c r="I51" s="21">
        <v>0.463589307778495</v>
      </c>
      <c r="J51" s="31">
        <v>500791992</v>
      </c>
      <c r="K51" s="21">
        <v>0.0303220077296251</v>
      </c>
      <c r="L51" s="31">
        <v>254099064</v>
      </c>
      <c r="M51" s="21">
        <v>0.0153852176268396</v>
      </c>
      <c r="N51" s="15">
        <v>20</v>
      </c>
    </row>
    <row r="52" spans="1:14" s="22" customFormat="1" ht="12">
      <c r="A52" s="14">
        <v>41214</v>
      </c>
      <c r="B52" s="33">
        <v>18260643521</v>
      </c>
      <c r="C52" s="30">
        <v>2625539816</v>
      </c>
      <c r="D52" s="21">
        <v>0.143781341165802</v>
      </c>
      <c r="E52" s="31">
        <v>5335898379</v>
      </c>
      <c r="F52" s="27">
        <v>7961438195</v>
      </c>
      <c r="G52" s="21">
        <v>0.435988917139981</v>
      </c>
      <c r="H52" s="27">
        <v>8169914861</v>
      </c>
      <c r="I52" s="21">
        <v>0.447405637791707</v>
      </c>
      <c r="J52" s="31">
        <v>549222457</v>
      </c>
      <c r="K52" s="21">
        <v>0.0300768401928654</v>
      </c>
      <c r="L52" s="31">
        <v>341818674</v>
      </c>
      <c r="M52" s="21">
        <v>0.0187188733850975</v>
      </c>
      <c r="N52" s="15">
        <v>21</v>
      </c>
    </row>
    <row r="53" spans="1:14" s="22" customFormat="1" ht="12">
      <c r="A53" s="14">
        <v>41183</v>
      </c>
      <c r="B53" s="33">
        <v>16689279585</v>
      </c>
      <c r="C53" s="30">
        <v>2639138308</v>
      </c>
      <c r="D53" s="21">
        <v>0.158133746550211</v>
      </c>
      <c r="E53" s="31">
        <v>4646764886</v>
      </c>
      <c r="F53" s="27">
        <v>7285903194</v>
      </c>
      <c r="G53" s="21">
        <v>0.436561875357905</v>
      </c>
      <c r="H53" s="27">
        <v>7461344889</v>
      </c>
      <c r="I53" s="21">
        <v>0.447074114313844</v>
      </c>
      <c r="J53" s="31">
        <v>539782312</v>
      </c>
      <c r="K53" s="21">
        <v>0.0323430564663286</v>
      </c>
      <c r="L53" s="31">
        <v>315824431</v>
      </c>
      <c r="M53" s="21">
        <v>0.0189237905322083</v>
      </c>
      <c r="N53" s="15">
        <v>21</v>
      </c>
    </row>
    <row r="54" spans="1:14" s="22" customFormat="1" ht="12">
      <c r="A54" s="14">
        <v>41153</v>
      </c>
      <c r="B54" s="33">
        <v>16360582100</v>
      </c>
      <c r="C54" s="30">
        <v>2574528092</v>
      </c>
      <c r="D54" s="21">
        <v>0.157361643752272</v>
      </c>
      <c r="E54" s="31">
        <f aca="true" t="shared" si="0" ref="E54:E60">F54-C54</f>
        <v>4879250705</v>
      </c>
      <c r="F54" s="27">
        <v>7453778797</v>
      </c>
      <c r="G54" s="21">
        <v>0.455593740579683</v>
      </c>
      <c r="H54" s="27">
        <v>7606008939</v>
      </c>
      <c r="I54" s="21">
        <v>0.464898430417094</v>
      </c>
      <c r="J54" s="31">
        <v>510475413</v>
      </c>
      <c r="K54" s="21">
        <v>0.0312015434340811</v>
      </c>
      <c r="L54" s="31">
        <v>305797471</v>
      </c>
      <c r="M54" s="21">
        <v>0.0186911119134325</v>
      </c>
      <c r="N54" s="15">
        <v>19</v>
      </c>
    </row>
    <row r="55" spans="1:14" s="22" customFormat="1" ht="12">
      <c r="A55" s="14">
        <v>41122</v>
      </c>
      <c r="B55" s="33">
        <v>15886069716</v>
      </c>
      <c r="C55" s="30">
        <v>2614346686</v>
      </c>
      <c r="D55" s="21">
        <f aca="true" t="shared" si="1" ref="D55:D60">C55/B55</f>
        <v>0.16456850138123869</v>
      </c>
      <c r="E55" s="31">
        <f t="shared" si="0"/>
        <v>4359640073</v>
      </c>
      <c r="F55" s="27">
        <v>6973986759</v>
      </c>
      <c r="G55" s="21">
        <f aca="true" t="shared" si="2" ref="G55:G60">F55/B55</f>
        <v>0.4390001355700962</v>
      </c>
      <c r="H55" s="27">
        <v>7118635308</v>
      </c>
      <c r="I55" s="21">
        <f aca="true" t="shared" si="3" ref="I55:I60">H55/B55</f>
        <v>0.448105505972337</v>
      </c>
      <c r="J55" s="31">
        <v>482883429</v>
      </c>
      <c r="K55" s="21">
        <f>J55/B55</f>
        <v>0.030396658055305743</v>
      </c>
      <c r="L55" s="31">
        <v>333568262</v>
      </c>
      <c r="M55" s="21">
        <f>L55/B55</f>
        <v>0.02099753230114806</v>
      </c>
      <c r="N55" s="15">
        <v>23</v>
      </c>
    </row>
    <row r="56" spans="1:14" s="22" customFormat="1" ht="12">
      <c r="A56" s="14">
        <v>41091</v>
      </c>
      <c r="B56" s="33">
        <v>17502807443</v>
      </c>
      <c r="C56" s="30">
        <v>3183707344</v>
      </c>
      <c r="D56" s="21">
        <f t="shared" si="1"/>
        <v>0.18189695306699374</v>
      </c>
      <c r="E56" s="31">
        <f t="shared" si="0"/>
        <v>4791138748</v>
      </c>
      <c r="F56" s="27">
        <v>7974846092</v>
      </c>
      <c r="G56" s="21">
        <f t="shared" si="2"/>
        <v>0.45563239600110134</v>
      </c>
      <c r="H56" s="27">
        <v>8123278748</v>
      </c>
      <c r="I56" s="21">
        <f t="shared" si="3"/>
        <v>0.4641129015704729</v>
      </c>
      <c r="J56" s="31">
        <v>522757077</v>
      </c>
      <c r="K56" s="21">
        <f>J56/B56</f>
        <v>0.029867041541902426</v>
      </c>
      <c r="L56" s="31">
        <v>186272118</v>
      </c>
      <c r="M56" s="21">
        <f>L56/B56</f>
        <v>0.01064241371600628</v>
      </c>
      <c r="N56" s="15">
        <v>21</v>
      </c>
    </row>
    <row r="57" spans="1:14" s="22" customFormat="1" ht="12">
      <c r="A57" s="14">
        <v>41061</v>
      </c>
      <c r="B57" s="33">
        <v>21611678566</v>
      </c>
      <c r="C57" s="30">
        <v>4004072219</v>
      </c>
      <c r="D57" s="21">
        <f t="shared" si="1"/>
        <v>0.18527354119079395</v>
      </c>
      <c r="E57" s="31">
        <f t="shared" si="0"/>
        <v>5785249014</v>
      </c>
      <c r="F57" s="27">
        <v>9789321233</v>
      </c>
      <c r="G57" s="21">
        <f t="shared" si="2"/>
        <v>0.45296441010374777</v>
      </c>
      <c r="H57" s="27">
        <v>10006295376</v>
      </c>
      <c r="I57" s="21">
        <f t="shared" si="3"/>
        <v>0.46300408112408903</v>
      </c>
      <c r="J57" s="31">
        <v>640782094</v>
      </c>
      <c r="K57" s="21">
        <f aca="true" t="shared" si="4" ref="K57:K62">J57/B57</f>
        <v>0.029649806795113705</v>
      </c>
      <c r="L57" s="31">
        <v>636150851</v>
      </c>
      <c r="M57" s="21">
        <f>L57/B57</f>
        <v>0.029435513259983767</v>
      </c>
      <c r="N57" s="15">
        <v>21</v>
      </c>
    </row>
    <row r="58" spans="1:14" s="22" customFormat="1" ht="12">
      <c r="A58" s="14">
        <v>41030</v>
      </c>
      <c r="B58" s="33">
        <v>23698692268</v>
      </c>
      <c r="C58" s="30">
        <v>4289211393</v>
      </c>
      <c r="D58" s="21">
        <f t="shared" si="1"/>
        <v>0.1809893704046978</v>
      </c>
      <c r="E58" s="31">
        <f t="shared" si="0"/>
        <v>6363078432</v>
      </c>
      <c r="F58" s="27">
        <v>10652289825</v>
      </c>
      <c r="G58" s="21">
        <f t="shared" si="2"/>
        <v>0.4494885078272286</v>
      </c>
      <c r="H58" s="27">
        <v>10885128301</v>
      </c>
      <c r="I58" s="21">
        <f t="shared" si="3"/>
        <v>0.4593134582239388</v>
      </c>
      <c r="J58" s="31">
        <v>741219482</v>
      </c>
      <c r="K58" s="21">
        <f t="shared" si="4"/>
        <v>0.031276809438167096</v>
      </c>
      <c r="L58" s="31">
        <v>631608712</v>
      </c>
      <c r="M58" s="21">
        <f>L58/B58</f>
        <v>0.02665162722302834</v>
      </c>
      <c r="N58" s="15">
        <v>22</v>
      </c>
    </row>
    <row r="59" spans="1:14" s="22" customFormat="1" ht="12">
      <c r="A59" s="14">
        <v>41000</v>
      </c>
      <c r="B59" s="33">
        <v>18829971400</v>
      </c>
      <c r="C59" s="30">
        <v>3749446379</v>
      </c>
      <c r="D59" s="21">
        <f t="shared" si="1"/>
        <v>0.199121193513868</v>
      </c>
      <c r="E59" s="31">
        <f t="shared" si="0"/>
        <v>5012701552</v>
      </c>
      <c r="F59" s="27">
        <v>8762147931</v>
      </c>
      <c r="G59" s="21">
        <f t="shared" si="2"/>
        <v>0.4653298587059989</v>
      </c>
      <c r="H59" s="27">
        <v>8946686091</v>
      </c>
      <c r="I59" s="21">
        <f t="shared" si="3"/>
        <v>0.47513009451517274</v>
      </c>
      <c r="J59" s="31">
        <v>578117037</v>
      </c>
      <c r="K59" s="21">
        <f t="shared" si="4"/>
        <v>0.03070196043951506</v>
      </c>
      <c r="L59" s="31">
        <v>482479476</v>
      </c>
      <c r="M59" s="21">
        <f>L59/B59</f>
        <v>0.02562295320321092</v>
      </c>
      <c r="N59" s="15">
        <v>20</v>
      </c>
    </row>
    <row r="60" spans="1:14" s="22" customFormat="1" ht="12">
      <c r="A60" s="14">
        <v>40969</v>
      </c>
      <c r="B60" s="33">
        <v>21046997378</v>
      </c>
      <c r="C60" s="30">
        <v>4093898014</v>
      </c>
      <c r="D60" s="21">
        <f t="shared" si="1"/>
        <v>0.1945122119072086</v>
      </c>
      <c r="E60" s="31">
        <f t="shared" si="0"/>
        <v>5814032422</v>
      </c>
      <c r="F60" s="27">
        <v>9907930436</v>
      </c>
      <c r="G60" s="21">
        <f t="shared" si="2"/>
        <v>0.47075268068197507</v>
      </c>
      <c r="H60" s="27">
        <v>10107640983</v>
      </c>
      <c r="I60" s="21">
        <f t="shared" si="3"/>
        <v>0.48024147109769266</v>
      </c>
      <c r="J60" s="31">
        <v>570100564</v>
      </c>
      <c r="K60" s="21">
        <f t="shared" si="4"/>
        <v>0.027087025942993396</v>
      </c>
      <c r="L60" s="31">
        <v>455242910</v>
      </c>
      <c r="M60" s="21">
        <f aca="true" t="shared" si="5" ref="M60:M65">L60/B60</f>
        <v>0.021629826897581896</v>
      </c>
      <c r="N60" s="15">
        <v>22</v>
      </c>
    </row>
    <row r="61" spans="1:14" s="22" customFormat="1" ht="12">
      <c r="A61" s="14">
        <v>40940</v>
      </c>
      <c r="B61" s="33">
        <v>19058025423</v>
      </c>
      <c r="C61" s="30">
        <v>3891351938</v>
      </c>
      <c r="D61" s="21">
        <f aca="true" t="shared" si="6" ref="D61:D66">C61/B61</f>
        <v>0.20418442370759765</v>
      </c>
      <c r="E61" s="31">
        <f aca="true" t="shared" si="7" ref="E61:E66">F61-C61</f>
        <v>5281539888</v>
      </c>
      <c r="F61" s="27">
        <v>9172891826</v>
      </c>
      <c r="G61" s="21">
        <f aca="true" t="shared" si="8" ref="G61:G66">F61/B61</f>
        <v>0.48131386239677176</v>
      </c>
      <c r="H61" s="27">
        <v>9372882422</v>
      </c>
      <c r="I61" s="21">
        <f aca="true" t="shared" si="9" ref="I61:I66">H61/B61</f>
        <v>0.49180763557427226</v>
      </c>
      <c r="J61" s="31">
        <v>478085792</v>
      </c>
      <c r="K61" s="21">
        <f t="shared" si="4"/>
        <v>0.02508579883742975</v>
      </c>
      <c r="L61" s="31">
        <v>389545024</v>
      </c>
      <c r="M61" s="21">
        <f t="shared" si="5"/>
        <v>0.020439946707694136</v>
      </c>
      <c r="N61" s="15">
        <v>20</v>
      </c>
    </row>
    <row r="62" spans="1:14" s="22" customFormat="1" ht="12">
      <c r="A62" s="14">
        <v>40909</v>
      </c>
      <c r="B62" s="33">
        <v>19726928865</v>
      </c>
      <c r="C62" s="30">
        <v>3657175457</v>
      </c>
      <c r="D62" s="21">
        <f t="shared" si="6"/>
        <v>0.18539000581528178</v>
      </c>
      <c r="E62" s="31">
        <f t="shared" si="7"/>
        <v>5634731880</v>
      </c>
      <c r="F62" s="27">
        <v>9291907337</v>
      </c>
      <c r="G62" s="21">
        <f t="shared" si="8"/>
        <v>0.471026554644597</v>
      </c>
      <c r="H62" s="27">
        <v>9518250103</v>
      </c>
      <c r="I62" s="21">
        <f t="shared" si="9"/>
        <v>0.48250035107530154</v>
      </c>
      <c r="J62" s="31">
        <v>403747854</v>
      </c>
      <c r="K62" s="21">
        <f t="shared" si="4"/>
        <v>0.020466837831829936</v>
      </c>
      <c r="L62" s="31">
        <v>413821013</v>
      </c>
      <c r="M62" s="21">
        <f t="shared" si="5"/>
        <v>0.020977467695653902</v>
      </c>
      <c r="N62" s="15">
        <v>20</v>
      </c>
    </row>
    <row r="63" spans="1:14" s="22" customFormat="1" ht="12">
      <c r="A63" s="14">
        <v>40878</v>
      </c>
      <c r="B63" s="33">
        <v>21929493296</v>
      </c>
      <c r="C63" s="30">
        <v>4143525789</v>
      </c>
      <c r="D63" s="21">
        <f t="shared" si="6"/>
        <v>0.18894763016507046</v>
      </c>
      <c r="E63" s="31">
        <f t="shared" si="7"/>
        <v>6227339413</v>
      </c>
      <c r="F63" s="27">
        <v>10370865202</v>
      </c>
      <c r="G63" s="21">
        <f t="shared" si="8"/>
        <v>0.4729185969787854</v>
      </c>
      <c r="H63" s="27">
        <v>10625177821</v>
      </c>
      <c r="I63" s="21">
        <f t="shared" si="9"/>
        <v>0.4845154275834573</v>
      </c>
      <c r="J63" s="31">
        <v>404305957</v>
      </c>
      <c r="K63" s="21">
        <f aca="true" t="shared" si="10" ref="K63:K68">J63/B63</f>
        <v>0.018436630137448114</v>
      </c>
      <c r="L63" s="31">
        <v>460078241</v>
      </c>
      <c r="M63" s="21">
        <f t="shared" si="5"/>
        <v>0.020979884705494747</v>
      </c>
      <c r="N63" s="15">
        <v>21</v>
      </c>
    </row>
    <row r="64" spans="1:14" s="22" customFormat="1" ht="12">
      <c r="A64" s="14">
        <v>40848</v>
      </c>
      <c r="B64" s="33">
        <v>26690888262</v>
      </c>
      <c r="C64" s="30">
        <v>5331935242</v>
      </c>
      <c r="D64" s="21">
        <f t="shared" si="6"/>
        <v>0.1997661220436456</v>
      </c>
      <c r="E64" s="31">
        <f t="shared" si="7"/>
        <v>6933600911</v>
      </c>
      <c r="F64" s="27">
        <v>12265536153</v>
      </c>
      <c r="G64" s="21">
        <f t="shared" si="8"/>
        <v>0.4595402008580781</v>
      </c>
      <c r="H64" s="27">
        <v>12624178694</v>
      </c>
      <c r="I64" s="21">
        <f t="shared" si="9"/>
        <v>0.47297709128598503</v>
      </c>
      <c r="J64" s="31">
        <v>516581298</v>
      </c>
      <c r="K64" s="21">
        <f t="shared" si="10"/>
        <v>0.019354219047683786</v>
      </c>
      <c r="L64" s="31">
        <v>564273514</v>
      </c>
      <c r="M64" s="21">
        <f t="shared" si="5"/>
        <v>0.02114105414780669</v>
      </c>
      <c r="N64" s="15">
        <v>21</v>
      </c>
    </row>
    <row r="65" spans="1:14" s="22" customFormat="1" ht="12">
      <c r="A65" s="14">
        <v>40817</v>
      </c>
      <c r="B65" s="33">
        <v>33696396496</v>
      </c>
      <c r="C65" s="30">
        <v>6710542630</v>
      </c>
      <c r="D65" s="21">
        <f t="shared" si="6"/>
        <v>0.1991471886555166</v>
      </c>
      <c r="E65" s="31">
        <f t="shared" si="7"/>
        <v>8595367115</v>
      </c>
      <c r="F65" s="27">
        <v>15305909745</v>
      </c>
      <c r="G65" s="21">
        <f t="shared" si="8"/>
        <v>0.4542298683723323</v>
      </c>
      <c r="H65" s="27">
        <v>15957784589</v>
      </c>
      <c r="I65" s="21">
        <f t="shared" si="9"/>
        <v>0.4735754041502421</v>
      </c>
      <c r="J65" s="31">
        <v>680150200</v>
      </c>
      <c r="K65" s="21">
        <f t="shared" si="10"/>
        <v>0.02018465683951513</v>
      </c>
      <c r="L65" s="31">
        <v>660161088</v>
      </c>
      <c r="M65" s="21">
        <f t="shared" si="5"/>
        <v>0.019591444683955028</v>
      </c>
      <c r="N65" s="15">
        <v>21</v>
      </c>
    </row>
    <row r="66" spans="1:14" s="22" customFormat="1" ht="12">
      <c r="A66" s="14">
        <v>40787</v>
      </c>
      <c r="B66" s="33">
        <v>34104396058</v>
      </c>
      <c r="C66" s="30">
        <v>6860179408</v>
      </c>
      <c r="D66" s="21">
        <f t="shared" si="6"/>
        <v>0.20115234987105954</v>
      </c>
      <c r="E66" s="31">
        <f t="shared" si="7"/>
        <v>8087988241</v>
      </c>
      <c r="F66" s="27">
        <v>14948167649</v>
      </c>
      <c r="G66" s="21">
        <f t="shared" si="8"/>
        <v>0.43830618268619215</v>
      </c>
      <c r="H66" s="27">
        <v>15444915714</v>
      </c>
      <c r="I66" s="21">
        <f t="shared" si="9"/>
        <v>0.4528716968842797</v>
      </c>
      <c r="J66" s="31">
        <v>705806031</v>
      </c>
      <c r="K66" s="21">
        <f t="shared" si="10"/>
        <v>0.020695456087234724</v>
      </c>
      <c r="L66" s="31">
        <v>679911323</v>
      </c>
      <c r="M66" s="21">
        <f aca="true" t="shared" si="11" ref="M66:M71">L66/B66</f>
        <v>0.019936178369606712</v>
      </c>
      <c r="N66" s="15">
        <v>21</v>
      </c>
    </row>
    <row r="67" spans="1:14" s="22" customFormat="1" ht="12">
      <c r="A67" s="14">
        <v>40756</v>
      </c>
      <c r="B67" s="33">
        <v>45992920500</v>
      </c>
      <c r="C67" s="30">
        <v>9501128342</v>
      </c>
      <c r="D67" s="21">
        <f aca="true" t="shared" si="12" ref="D67:D72">C67/B67</f>
        <v>0.20657806111703647</v>
      </c>
      <c r="E67" s="31">
        <f aca="true" t="shared" si="13" ref="E67:E72">F67-C67</f>
        <v>10319656365</v>
      </c>
      <c r="F67" s="27">
        <v>19820784707</v>
      </c>
      <c r="G67" s="21">
        <f aca="true" t="shared" si="14" ref="G67:G72">F67/B67</f>
        <v>0.4309529486608705</v>
      </c>
      <c r="H67" s="27">
        <v>20652397126</v>
      </c>
      <c r="I67" s="21">
        <f aca="true" t="shared" si="15" ref="I67:I72">H67/B67</f>
        <v>0.4490342622621671</v>
      </c>
      <c r="J67" s="31">
        <v>921168113</v>
      </c>
      <c r="K67" s="21">
        <f t="shared" si="10"/>
        <v>0.020028476186894895</v>
      </c>
      <c r="L67" s="31">
        <v>917215609</v>
      </c>
      <c r="M67" s="21">
        <f t="shared" si="11"/>
        <v>0.019942538960969005</v>
      </c>
      <c r="N67" s="15">
        <v>23</v>
      </c>
    </row>
    <row r="68" spans="1:14" s="22" customFormat="1" ht="12">
      <c r="A68" s="14">
        <v>40725</v>
      </c>
      <c r="B68" s="33">
        <v>21870556600</v>
      </c>
      <c r="C68" s="30">
        <v>4339519769</v>
      </c>
      <c r="D68" s="21">
        <f t="shared" si="12"/>
        <v>0.19841835067883</v>
      </c>
      <c r="E68" s="31">
        <f t="shared" si="13"/>
        <v>5428664098</v>
      </c>
      <c r="F68" s="27">
        <v>9768183867</v>
      </c>
      <c r="G68" s="21">
        <f t="shared" si="14"/>
        <v>0.4466362720279373</v>
      </c>
      <c r="H68" s="27">
        <v>10071251114</v>
      </c>
      <c r="I68" s="21">
        <f t="shared" si="15"/>
        <v>0.4604935895412922</v>
      </c>
      <c r="J68" s="31">
        <v>497468346</v>
      </c>
      <c r="K68" s="21">
        <f t="shared" si="10"/>
        <v>0.02274603043253138</v>
      </c>
      <c r="L68" s="31">
        <v>546759834</v>
      </c>
      <c r="M68" s="21">
        <f t="shared" si="11"/>
        <v>0.024999813402096956</v>
      </c>
      <c r="N68" s="15">
        <v>20</v>
      </c>
    </row>
    <row r="69" spans="1:14" s="22" customFormat="1" ht="12">
      <c r="A69" s="14">
        <v>40695</v>
      </c>
      <c r="B69" s="33">
        <v>25502294170</v>
      </c>
      <c r="C69" s="30">
        <v>4968551401</v>
      </c>
      <c r="D69" s="21">
        <f t="shared" si="12"/>
        <v>0.19482762483560515</v>
      </c>
      <c r="E69" s="31">
        <f t="shared" si="13"/>
        <v>5939292934</v>
      </c>
      <c r="F69" s="27">
        <v>10907844335</v>
      </c>
      <c r="G69" s="21">
        <f t="shared" si="14"/>
        <v>0.4277201204835761</v>
      </c>
      <c r="H69" s="27">
        <v>11281246339</v>
      </c>
      <c r="I69" s="21">
        <f t="shared" si="15"/>
        <v>0.4423620190324234</v>
      </c>
      <c r="J69" s="31">
        <v>552972191</v>
      </c>
      <c r="K69" s="21">
        <f aca="true" t="shared" si="16" ref="K69:K74">J69/B69</f>
        <v>0.021683233175566495</v>
      </c>
      <c r="L69" s="31">
        <v>618398165</v>
      </c>
      <c r="M69" s="21">
        <f t="shared" si="11"/>
        <v>0.024248726835229665</v>
      </c>
      <c r="N69" s="15">
        <v>22</v>
      </c>
    </row>
    <row r="70" spans="1:14" s="22" customFormat="1" ht="12">
      <c r="A70" s="14">
        <v>40664</v>
      </c>
      <c r="B70" s="33">
        <v>24562879242</v>
      </c>
      <c r="C70" s="30">
        <v>4901977920</v>
      </c>
      <c r="D70" s="21">
        <f t="shared" si="12"/>
        <v>0.19956853883880687</v>
      </c>
      <c r="E70" s="31">
        <f t="shared" si="13"/>
        <v>5749282306</v>
      </c>
      <c r="F70" s="27">
        <v>10651260226</v>
      </c>
      <c r="G70" s="21">
        <f t="shared" si="14"/>
        <v>0.43363239793922204</v>
      </c>
      <c r="H70" s="35">
        <v>11027646439</v>
      </c>
      <c r="I70" s="21">
        <f t="shared" si="15"/>
        <v>0.44895577307337237</v>
      </c>
      <c r="J70" s="31">
        <v>473806108</v>
      </c>
      <c r="K70" s="21">
        <f t="shared" si="16"/>
        <v>0.01928951827397499</v>
      </c>
      <c r="L70" s="31">
        <v>592782949</v>
      </c>
      <c r="M70" s="21">
        <f t="shared" si="11"/>
        <v>0.02413328434178034</v>
      </c>
      <c r="N70" s="15">
        <v>21</v>
      </c>
    </row>
    <row r="71" spans="1:14" s="22" customFormat="1" ht="12">
      <c r="A71" s="14">
        <v>40634</v>
      </c>
      <c r="B71" s="33">
        <v>19090919822</v>
      </c>
      <c r="C71" s="30">
        <v>3468548388</v>
      </c>
      <c r="D71" s="21">
        <f t="shared" si="12"/>
        <v>0.181685765816423</v>
      </c>
      <c r="E71" s="31">
        <f t="shared" si="13"/>
        <v>4801827018</v>
      </c>
      <c r="F71" s="27">
        <v>8270375406</v>
      </c>
      <c r="G71" s="21">
        <f t="shared" si="14"/>
        <v>0.4332098968049398</v>
      </c>
      <c r="H71" s="35">
        <v>8557085614</v>
      </c>
      <c r="I71" s="21">
        <f t="shared" si="15"/>
        <v>0.4482280421155498</v>
      </c>
      <c r="J71" s="31">
        <v>366523531</v>
      </c>
      <c r="K71" s="21">
        <f t="shared" si="16"/>
        <v>0.01919884083204967</v>
      </c>
      <c r="L71" s="31">
        <v>385067199</v>
      </c>
      <c r="M71" s="21">
        <f t="shared" si="11"/>
        <v>0.02017017527653414</v>
      </c>
      <c r="N71" s="15">
        <v>20</v>
      </c>
    </row>
    <row r="72" spans="1:14" s="22" customFormat="1" ht="12">
      <c r="A72" s="14">
        <v>40603</v>
      </c>
      <c r="B72" s="33">
        <v>28167023281</v>
      </c>
      <c r="C72" s="30">
        <v>5175871341</v>
      </c>
      <c r="D72" s="21">
        <f t="shared" si="12"/>
        <v>0.18375641931930278</v>
      </c>
      <c r="E72" s="31">
        <f t="shared" si="13"/>
        <v>6779947366</v>
      </c>
      <c r="F72" s="27">
        <v>11955818707</v>
      </c>
      <c r="G72" s="21">
        <f t="shared" si="14"/>
        <v>0.42446156229312204</v>
      </c>
      <c r="H72" s="35">
        <v>12353797739</v>
      </c>
      <c r="I72" s="21">
        <f t="shared" si="15"/>
        <v>0.43859081649331494</v>
      </c>
      <c r="J72" s="31">
        <v>552350800</v>
      </c>
      <c r="K72" s="21">
        <f t="shared" si="16"/>
        <v>0.01960983929645796</v>
      </c>
      <c r="L72" s="31">
        <v>471744042</v>
      </c>
      <c r="M72" s="21">
        <f aca="true" t="shared" si="17" ref="M72:M77">L72/B72</f>
        <v>0.016748097138053416</v>
      </c>
      <c r="N72" s="15">
        <v>23</v>
      </c>
    </row>
    <row r="73" spans="1:14" s="22" customFormat="1" ht="12">
      <c r="A73" s="14">
        <v>40575</v>
      </c>
      <c r="B73" s="33">
        <v>20146644338</v>
      </c>
      <c r="C73" s="30">
        <v>3528718641</v>
      </c>
      <c r="D73" s="21">
        <f aca="true" t="shared" si="18" ref="D73:D78">C73/B73</f>
        <v>0.17515168192770625</v>
      </c>
      <c r="E73" s="31">
        <f aca="true" t="shared" si="19" ref="E73:E78">F73-C73</f>
        <v>5212874112</v>
      </c>
      <c r="F73" s="27">
        <v>8741592753</v>
      </c>
      <c r="G73" s="21">
        <f aca="true" t="shared" si="20" ref="G73:G78">F73/B73</f>
        <v>0.43389820192099526</v>
      </c>
      <c r="H73" s="35">
        <v>8989751826</v>
      </c>
      <c r="I73" s="21">
        <f aca="true" t="shared" si="21" ref="I73:I78">H73/B73</f>
        <v>0.4462158399770724</v>
      </c>
      <c r="J73" s="31">
        <v>392091013</v>
      </c>
      <c r="K73" s="21">
        <f t="shared" si="16"/>
        <v>0.019461852128915068</v>
      </c>
      <c r="L73" s="31">
        <v>255226231</v>
      </c>
      <c r="M73" s="21">
        <f t="shared" si="17"/>
        <v>0.012668423918051697</v>
      </c>
      <c r="N73" s="15">
        <v>19</v>
      </c>
    </row>
    <row r="74" spans="1:14" s="22" customFormat="1" ht="12">
      <c r="A74" s="14">
        <v>40544</v>
      </c>
      <c r="B74" s="33">
        <v>21268694165</v>
      </c>
      <c r="C74" s="30">
        <v>3631065744</v>
      </c>
      <c r="D74" s="21">
        <f t="shared" si="18"/>
        <v>0.17072349227604777</v>
      </c>
      <c r="E74" s="31">
        <f t="shared" si="19"/>
        <v>5417939561</v>
      </c>
      <c r="F74" s="27">
        <v>9049005305</v>
      </c>
      <c r="G74" s="21">
        <f t="shared" si="20"/>
        <v>0.4254612546872362</v>
      </c>
      <c r="H74" s="35">
        <v>8755631390</v>
      </c>
      <c r="I74" s="21">
        <f t="shared" si="21"/>
        <v>0.411667558058565</v>
      </c>
      <c r="J74" s="31">
        <v>430127619</v>
      </c>
      <c r="K74" s="21">
        <f t="shared" si="16"/>
        <v>0.02022350858323135</v>
      </c>
      <c r="L74" s="31">
        <v>316945504</v>
      </c>
      <c r="M74" s="21">
        <f t="shared" si="17"/>
        <v>0.014901972896933608</v>
      </c>
      <c r="N74" s="15">
        <v>20</v>
      </c>
    </row>
    <row r="75" spans="1:14" s="22" customFormat="1" ht="12">
      <c r="A75" s="14">
        <v>40513</v>
      </c>
      <c r="B75" s="33">
        <v>19142547757</v>
      </c>
      <c r="C75" s="30">
        <v>3303009422</v>
      </c>
      <c r="D75" s="21">
        <f t="shared" si="18"/>
        <v>0.17254805702611678</v>
      </c>
      <c r="E75" s="31">
        <f t="shared" si="19"/>
        <v>5233309981</v>
      </c>
      <c r="F75" s="27">
        <v>8536319403</v>
      </c>
      <c r="G75" s="21">
        <f t="shared" si="20"/>
        <v>0.4459343401600479</v>
      </c>
      <c r="H75" s="35">
        <v>8755631390</v>
      </c>
      <c r="I75" s="21">
        <f t="shared" si="21"/>
        <v>0.4573911216597729</v>
      </c>
      <c r="J75" s="31">
        <v>640293094</v>
      </c>
      <c r="K75" s="21">
        <f aca="true" t="shared" si="22" ref="K75:K80">J75/B75</f>
        <v>0.03344868729742932</v>
      </c>
      <c r="L75" s="31">
        <v>194212112</v>
      </c>
      <c r="M75" s="21">
        <f t="shared" si="17"/>
        <v>0.010145572808038626</v>
      </c>
      <c r="N75" s="15">
        <v>22</v>
      </c>
    </row>
    <row r="76" spans="1:14" s="22" customFormat="1" ht="12">
      <c r="A76" s="14">
        <v>40483</v>
      </c>
      <c r="B76" s="33">
        <v>24738290679</v>
      </c>
      <c r="C76" s="30">
        <v>4698612383</v>
      </c>
      <c r="D76" s="21">
        <f t="shared" si="18"/>
        <v>0.18993278250176712</v>
      </c>
      <c r="E76" s="31">
        <f t="shared" si="19"/>
        <v>5674695318</v>
      </c>
      <c r="F76" s="27">
        <v>10373307701</v>
      </c>
      <c r="G76" s="21">
        <f t="shared" si="20"/>
        <v>0.41932192630454296</v>
      </c>
      <c r="H76" s="35">
        <v>10654886022</v>
      </c>
      <c r="I76" s="21">
        <f t="shared" si="21"/>
        <v>0.43070421316719304</v>
      </c>
      <c r="J76" s="31">
        <v>868366755</v>
      </c>
      <c r="K76" s="21">
        <f t="shared" si="22"/>
        <v>0.03510213240954214</v>
      </c>
      <c r="L76" s="31">
        <v>177448985</v>
      </c>
      <c r="M76" s="21">
        <f t="shared" si="17"/>
        <v>0.0071730495571641914</v>
      </c>
      <c r="N76" s="15">
        <v>21</v>
      </c>
    </row>
    <row r="77" spans="1:14" s="22" customFormat="1" ht="12">
      <c r="A77" s="14">
        <v>40452</v>
      </c>
      <c r="B77" s="33">
        <v>22974810138</v>
      </c>
      <c r="C77" s="30">
        <v>4519340845</v>
      </c>
      <c r="D77" s="21">
        <f t="shared" si="18"/>
        <v>0.1967085176266626</v>
      </c>
      <c r="E77" s="31">
        <f t="shared" si="19"/>
        <v>5528649509</v>
      </c>
      <c r="F77" s="27">
        <v>10047990354</v>
      </c>
      <c r="G77" s="21">
        <f t="shared" si="20"/>
        <v>0.4373481344849406</v>
      </c>
      <c r="H77" s="35">
        <v>10313230395</v>
      </c>
      <c r="I77" s="21">
        <f t="shared" si="21"/>
        <v>0.44889295419865377</v>
      </c>
      <c r="J77" s="31">
        <v>826514546</v>
      </c>
      <c r="K77" s="21">
        <f t="shared" si="22"/>
        <v>0.03597481507074381</v>
      </c>
      <c r="L77" s="31">
        <v>86929413</v>
      </c>
      <c r="M77" s="21">
        <f t="shared" si="17"/>
        <v>0.0037836836290638166</v>
      </c>
      <c r="N77" s="15">
        <v>21</v>
      </c>
    </row>
    <row r="78" spans="1:14" s="22" customFormat="1" ht="12">
      <c r="A78" s="14">
        <v>40422</v>
      </c>
      <c r="B78" s="33">
        <v>22714073979</v>
      </c>
      <c r="C78" s="30">
        <v>4820568466</v>
      </c>
      <c r="D78" s="21">
        <f t="shared" si="18"/>
        <v>0.21222826299046105</v>
      </c>
      <c r="E78" s="31">
        <f t="shared" si="19"/>
        <v>5490724708</v>
      </c>
      <c r="F78" s="27">
        <v>10311293174</v>
      </c>
      <c r="G78" s="21">
        <f t="shared" si="20"/>
        <v>0.4539605349323583</v>
      </c>
      <c r="H78" s="35">
        <v>10601418681</v>
      </c>
      <c r="I78" s="21">
        <f t="shared" si="21"/>
        <v>0.4667334750605023</v>
      </c>
      <c r="J78" s="31">
        <v>812675295</v>
      </c>
      <c r="K78" s="21">
        <f t="shared" si="22"/>
        <v>0.03577849115712788</v>
      </c>
      <c r="L78" s="31" t="s">
        <v>17</v>
      </c>
      <c r="M78" s="21" t="s">
        <v>17</v>
      </c>
      <c r="N78" s="15">
        <v>21</v>
      </c>
    </row>
    <row r="79" spans="1:14" s="22" customFormat="1" ht="12">
      <c r="A79" s="14">
        <v>40391</v>
      </c>
      <c r="B79" s="33">
        <v>24355472358</v>
      </c>
      <c r="C79" s="30">
        <v>5217468277</v>
      </c>
      <c r="D79" s="21">
        <f aca="true" t="shared" si="23" ref="D79:D84">C79/B79</f>
        <v>0.21422160080940608</v>
      </c>
      <c r="E79" s="31">
        <f aca="true" t="shared" si="24" ref="E79:E84">F79-C79</f>
        <v>5636810209</v>
      </c>
      <c r="F79" s="27">
        <v>10854278486</v>
      </c>
      <c r="G79" s="21">
        <f aca="true" t="shared" si="25" ref="G79:G84">F79/B79</f>
        <v>0.44566076676540883</v>
      </c>
      <c r="H79" s="35">
        <v>11137588140</v>
      </c>
      <c r="I79" s="21">
        <f aca="true" t="shared" si="26" ref="I79:I84">H79/B79</f>
        <v>0.45729304594421694</v>
      </c>
      <c r="J79" s="31">
        <v>828177110</v>
      </c>
      <c r="K79" s="21">
        <f t="shared" si="22"/>
        <v>0.0340037383724964</v>
      </c>
      <c r="L79" s="31" t="s">
        <v>17</v>
      </c>
      <c r="M79" s="21" t="s">
        <v>17</v>
      </c>
      <c r="N79" s="15">
        <v>22</v>
      </c>
    </row>
    <row r="80" spans="1:14" s="22" customFormat="1" ht="12">
      <c r="A80" s="14">
        <v>40360</v>
      </c>
      <c r="B80" s="33">
        <v>26902254748</v>
      </c>
      <c r="C80" s="30">
        <v>6106278464</v>
      </c>
      <c r="D80" s="21">
        <f t="shared" si="23"/>
        <v>0.22698017401139808</v>
      </c>
      <c r="E80" s="31">
        <f t="shared" si="24"/>
        <v>6631059036</v>
      </c>
      <c r="F80" s="27">
        <v>12737337500</v>
      </c>
      <c r="G80" s="21">
        <f t="shared" si="25"/>
        <v>0.4734672844084541</v>
      </c>
      <c r="H80" s="35">
        <v>13043957751</v>
      </c>
      <c r="I80" s="21">
        <f t="shared" si="26"/>
        <v>0.4848648514106324</v>
      </c>
      <c r="J80" s="31">
        <v>920223346</v>
      </c>
      <c r="K80" s="21">
        <f t="shared" si="22"/>
        <v>0.034206179170480584</v>
      </c>
      <c r="L80" s="31" t="s">
        <v>17</v>
      </c>
      <c r="M80" s="21" t="s">
        <v>17</v>
      </c>
      <c r="N80" s="15">
        <v>21</v>
      </c>
    </row>
    <row r="81" spans="1:14" s="22" customFormat="1" ht="12">
      <c r="A81" s="14">
        <v>40330</v>
      </c>
      <c r="B81" s="33">
        <v>32963140950</v>
      </c>
      <c r="C81" s="30">
        <v>7271640518</v>
      </c>
      <c r="D81" s="21">
        <f t="shared" si="23"/>
        <v>0.22059913917274926</v>
      </c>
      <c r="E81" s="31">
        <f t="shared" si="24"/>
        <v>9518763802</v>
      </c>
      <c r="F81" s="27">
        <v>16790404320</v>
      </c>
      <c r="G81" s="21">
        <f t="shared" si="25"/>
        <v>0.5093690660567952</v>
      </c>
      <c r="H81" s="35">
        <v>17202787836</v>
      </c>
      <c r="I81" s="21">
        <f t="shared" si="26"/>
        <v>0.5218795096648701</v>
      </c>
      <c r="J81" s="31">
        <v>1169240214</v>
      </c>
      <c r="K81" s="21">
        <f aca="true" t="shared" si="27" ref="K81:K86">J81/B81</f>
        <v>0.03547114080462044</v>
      </c>
      <c r="L81" s="31" t="s">
        <v>17</v>
      </c>
      <c r="M81" s="21" t="s">
        <v>17</v>
      </c>
      <c r="N81" s="15">
        <v>22</v>
      </c>
    </row>
    <row r="82" spans="1:14" s="22" customFormat="1" ht="12">
      <c r="A82" s="14">
        <v>40299</v>
      </c>
      <c r="B82" s="33">
        <v>43645911912</v>
      </c>
      <c r="C82" s="30">
        <v>10342589747</v>
      </c>
      <c r="D82" s="21">
        <f t="shared" si="23"/>
        <v>0.23696583010690653</v>
      </c>
      <c r="E82" s="31">
        <f t="shared" si="24"/>
        <v>11892070135</v>
      </c>
      <c r="F82" s="27">
        <v>22234659882</v>
      </c>
      <c r="G82" s="21">
        <f t="shared" si="25"/>
        <v>0.5094328175988186</v>
      </c>
      <c r="H82" s="35">
        <v>22843855160</v>
      </c>
      <c r="I82" s="21">
        <f t="shared" si="26"/>
        <v>0.5233904885767621</v>
      </c>
      <c r="J82" s="31">
        <v>1640867264</v>
      </c>
      <c r="K82" s="21">
        <f t="shared" si="27"/>
        <v>0.03759498180054889</v>
      </c>
      <c r="L82" s="31" t="s">
        <v>17</v>
      </c>
      <c r="M82" s="21" t="s">
        <v>17</v>
      </c>
      <c r="N82" s="15">
        <v>20</v>
      </c>
    </row>
    <row r="83" spans="1:14" s="22" customFormat="1" ht="12">
      <c r="A83" s="14">
        <v>40269</v>
      </c>
      <c r="B83" s="33">
        <v>27383458031</v>
      </c>
      <c r="C83" s="30">
        <v>5865060723</v>
      </c>
      <c r="D83" s="21">
        <f t="shared" si="23"/>
        <v>0.21418261770884958</v>
      </c>
      <c r="E83" s="31">
        <f t="shared" si="24"/>
        <v>8279045939</v>
      </c>
      <c r="F83" s="27">
        <v>14144106662</v>
      </c>
      <c r="G83" s="21">
        <f t="shared" si="25"/>
        <v>0.5165201066274346</v>
      </c>
      <c r="H83" s="35">
        <v>14491278237</v>
      </c>
      <c r="I83" s="21">
        <f t="shared" si="26"/>
        <v>0.5291982561367835</v>
      </c>
      <c r="J83" s="31">
        <v>1065607269</v>
      </c>
      <c r="K83" s="21">
        <f t="shared" si="27"/>
        <v>0.03891426962196146</v>
      </c>
      <c r="L83" s="31" t="s">
        <v>17</v>
      </c>
      <c r="M83" s="21" t="s">
        <v>17</v>
      </c>
      <c r="N83" s="15">
        <v>21</v>
      </c>
    </row>
    <row r="84" spans="1:14" s="22" customFormat="1" ht="12">
      <c r="A84" s="14">
        <v>40238</v>
      </c>
      <c r="B84" s="33">
        <v>25975941966</v>
      </c>
      <c r="C84" s="30">
        <v>5628330468</v>
      </c>
      <c r="D84" s="21">
        <f t="shared" si="23"/>
        <v>0.21667473985609226</v>
      </c>
      <c r="E84" s="31">
        <f t="shared" si="24"/>
        <v>8273969323</v>
      </c>
      <c r="F84" s="27">
        <v>13902299791</v>
      </c>
      <c r="G84" s="21">
        <f t="shared" si="25"/>
        <v>0.535199062624823</v>
      </c>
      <c r="H84" s="35">
        <v>14218196445</v>
      </c>
      <c r="I84" s="21">
        <f t="shared" si="26"/>
        <v>0.5473601867301</v>
      </c>
      <c r="J84" s="31">
        <v>757349759</v>
      </c>
      <c r="K84" s="21">
        <f t="shared" si="27"/>
        <v>0.029155815022658186</v>
      </c>
      <c r="L84" s="31" t="s">
        <v>17</v>
      </c>
      <c r="M84" s="21" t="s">
        <v>17</v>
      </c>
      <c r="N84" s="15">
        <v>23</v>
      </c>
    </row>
    <row r="85" spans="1:14" s="22" customFormat="1" ht="12">
      <c r="A85" s="14">
        <v>40210</v>
      </c>
      <c r="B85" s="33">
        <v>27828188854</v>
      </c>
      <c r="C85" s="30">
        <v>6579091319</v>
      </c>
      <c r="D85" s="21">
        <f aca="true" t="shared" si="28" ref="D85:D90">C85/B85</f>
        <v>0.23641823596630965</v>
      </c>
      <c r="E85" s="31">
        <f aca="true" t="shared" si="29" ref="E85:E90">F85-C85</f>
        <v>8142312905</v>
      </c>
      <c r="F85" s="27">
        <v>14721404224</v>
      </c>
      <c r="G85" s="21">
        <f aca="true" t="shared" si="30" ref="G85:G90">F85/B85</f>
        <v>0.5290105044649343</v>
      </c>
      <c r="H85" s="35">
        <v>15123622816</v>
      </c>
      <c r="I85" s="21">
        <f aca="true" t="shared" si="31" ref="I85:I90">H85/B85</f>
        <v>0.5434641433312734</v>
      </c>
      <c r="J85" s="31">
        <v>664059019</v>
      </c>
      <c r="K85" s="21">
        <f t="shared" si="27"/>
        <v>0.02386281847101051</v>
      </c>
      <c r="L85" s="31" t="s">
        <v>17</v>
      </c>
      <c r="M85" s="21" t="s">
        <v>17</v>
      </c>
      <c r="N85" s="15">
        <v>19</v>
      </c>
    </row>
    <row r="86" spans="1:14" s="22" customFormat="1" ht="12">
      <c r="A86" s="14">
        <v>40179</v>
      </c>
      <c r="B86" s="33">
        <v>26119426526</v>
      </c>
      <c r="C86" s="30">
        <v>6114198346</v>
      </c>
      <c r="D86" s="21">
        <f t="shared" si="28"/>
        <v>0.23408623998362896</v>
      </c>
      <c r="E86" s="31">
        <f t="shared" si="29"/>
        <v>7797437962</v>
      </c>
      <c r="F86" s="27">
        <v>13911636308</v>
      </c>
      <c r="G86" s="21">
        <f t="shared" si="30"/>
        <v>0.5326164528976918</v>
      </c>
      <c r="H86" s="35">
        <v>14269220423</v>
      </c>
      <c r="I86" s="21">
        <f t="shared" si="31"/>
        <v>0.5463068038188367</v>
      </c>
      <c r="J86" s="31">
        <v>542877284</v>
      </c>
      <c r="K86" s="21">
        <f t="shared" si="27"/>
        <v>0.020784425854817483</v>
      </c>
      <c r="L86" s="31" t="s">
        <v>17</v>
      </c>
      <c r="M86" s="21" t="s">
        <v>17</v>
      </c>
      <c r="N86" s="15">
        <v>19</v>
      </c>
    </row>
    <row r="87" spans="1:14" s="22" customFormat="1" ht="12">
      <c r="A87" s="14">
        <v>40148</v>
      </c>
      <c r="B87" s="33">
        <v>22484814473</v>
      </c>
      <c r="C87" s="30">
        <v>5140985808</v>
      </c>
      <c r="D87" s="21">
        <f t="shared" si="28"/>
        <v>0.2286425718198987</v>
      </c>
      <c r="E87" s="31">
        <f t="shared" si="29"/>
        <v>7201302225</v>
      </c>
      <c r="F87" s="27">
        <v>12342288033</v>
      </c>
      <c r="G87" s="21">
        <f t="shared" si="30"/>
        <v>0.5489166053747407</v>
      </c>
      <c r="H87" s="35">
        <v>15388156240</v>
      </c>
      <c r="I87" s="21">
        <f t="shared" si="31"/>
        <v>0.6843799515659006</v>
      </c>
      <c r="J87" s="31">
        <v>489223871</v>
      </c>
      <c r="K87" s="21">
        <f aca="true" t="shared" si="32" ref="K87:K92">J87/B87</f>
        <v>0.02175796787593979</v>
      </c>
      <c r="L87" s="31" t="s">
        <v>17</v>
      </c>
      <c r="M87" s="21" t="s">
        <v>17</v>
      </c>
      <c r="N87" s="15">
        <v>22</v>
      </c>
    </row>
    <row r="88" spans="1:14" s="22" customFormat="1" ht="12">
      <c r="A88" s="14">
        <v>40118</v>
      </c>
      <c r="B88" s="33">
        <v>26634739825</v>
      </c>
      <c r="C88" s="30">
        <v>6770273593</v>
      </c>
      <c r="D88" s="21">
        <f t="shared" si="28"/>
        <v>0.25418958989211754</v>
      </c>
      <c r="E88" s="31">
        <f t="shared" si="29"/>
        <v>8234471096</v>
      </c>
      <c r="F88" s="27">
        <v>15004744689</v>
      </c>
      <c r="G88" s="21">
        <f t="shared" si="30"/>
        <v>0.5633524031992304</v>
      </c>
      <c r="H88" s="35">
        <v>15388156240</v>
      </c>
      <c r="I88" s="21">
        <f t="shared" si="31"/>
        <v>0.5777475710709331</v>
      </c>
      <c r="J88" s="31">
        <v>706756142</v>
      </c>
      <c r="K88" s="21">
        <f t="shared" si="32"/>
        <v>0.02653512467715648</v>
      </c>
      <c r="L88" s="31" t="s">
        <v>17</v>
      </c>
      <c r="M88" s="21" t="s">
        <v>17</v>
      </c>
      <c r="N88" s="15">
        <v>20</v>
      </c>
    </row>
    <row r="89" spans="1:14" s="22" customFormat="1" ht="12">
      <c r="A89" s="14">
        <v>40087</v>
      </c>
      <c r="B89" s="33">
        <v>31790169445</v>
      </c>
      <c r="C89" s="30">
        <v>8344953296</v>
      </c>
      <c r="D89" s="21">
        <f t="shared" si="28"/>
        <v>0.2625010637466893</v>
      </c>
      <c r="E89" s="31">
        <f t="shared" si="29"/>
        <v>9814636097</v>
      </c>
      <c r="F89" s="27">
        <v>18159589393</v>
      </c>
      <c r="G89" s="21">
        <f t="shared" si="30"/>
        <v>0.571232859403842</v>
      </c>
      <c r="H89" s="35">
        <v>18584515492</v>
      </c>
      <c r="I89" s="21">
        <f t="shared" si="31"/>
        <v>0.5845994474534957</v>
      </c>
      <c r="J89" s="31">
        <v>842921800</v>
      </c>
      <c r="K89" s="21">
        <f t="shared" si="32"/>
        <v>0.026515171662055293</v>
      </c>
      <c r="L89" s="31" t="s">
        <v>17</v>
      </c>
      <c r="M89" s="21" t="s">
        <v>17</v>
      </c>
      <c r="N89" s="15">
        <v>22</v>
      </c>
    </row>
    <row r="90" spans="1:14" s="22" customFormat="1" ht="12">
      <c r="A90" s="14">
        <v>40057</v>
      </c>
      <c r="B90" s="33">
        <v>27864880986</v>
      </c>
      <c r="C90" s="30">
        <v>6796130641</v>
      </c>
      <c r="D90" s="21">
        <f t="shared" si="28"/>
        <v>0.24389591487631126</v>
      </c>
      <c r="E90" s="31">
        <f t="shared" si="29"/>
        <v>9006672358</v>
      </c>
      <c r="F90" s="27">
        <v>15802802999</v>
      </c>
      <c r="G90" s="21">
        <f t="shared" si="30"/>
        <v>0.567122572923951</v>
      </c>
      <c r="H90" s="35">
        <v>16229354201</v>
      </c>
      <c r="I90" s="21">
        <f t="shared" si="31"/>
        <v>0.5824304151578478</v>
      </c>
      <c r="J90" s="31">
        <v>748430855</v>
      </c>
      <c r="K90" s="21">
        <f t="shared" si="32"/>
        <v>0.02685928769536213</v>
      </c>
      <c r="L90" s="31" t="s">
        <v>17</v>
      </c>
      <c r="M90" s="21" t="s">
        <v>17</v>
      </c>
      <c r="N90" s="15">
        <v>21</v>
      </c>
    </row>
    <row r="91" spans="1:14" s="22" customFormat="1" ht="12">
      <c r="A91" s="14">
        <v>40026</v>
      </c>
      <c r="B91" s="33">
        <v>27703966648</v>
      </c>
      <c r="C91" s="30">
        <v>6513782662</v>
      </c>
      <c r="D91" s="21">
        <f aca="true" t="shared" si="33" ref="D91:D96">C91/B91</f>
        <v>0.2351209393500422</v>
      </c>
      <c r="E91" s="31">
        <f aca="true" t="shared" si="34" ref="E91:E96">F91-C91</f>
        <v>9117578372</v>
      </c>
      <c r="F91" s="27">
        <v>15631361034</v>
      </c>
      <c r="G91" s="21">
        <f aca="true" t="shared" si="35" ref="G91:G96">F91/B91</f>
        <v>0.5642282649487833</v>
      </c>
      <c r="H91" s="35">
        <v>16061353871</v>
      </c>
      <c r="I91" s="21">
        <f aca="true" t="shared" si="36" ref="I91:I96">H91/B91</f>
        <v>0.5797492494512333</v>
      </c>
      <c r="J91" s="31">
        <v>629274407</v>
      </c>
      <c r="K91" s="21">
        <f t="shared" si="32"/>
        <v>0.022714234932326143</v>
      </c>
      <c r="L91" s="31" t="s">
        <v>17</v>
      </c>
      <c r="M91" s="21" t="s">
        <v>17</v>
      </c>
      <c r="N91" s="15">
        <v>21</v>
      </c>
    </row>
    <row r="92" spans="1:14" s="22" customFormat="1" ht="12">
      <c r="A92" s="14">
        <v>39995</v>
      </c>
      <c r="B92" s="33">
        <v>31225264729</v>
      </c>
      <c r="C92" s="30">
        <v>7045589332</v>
      </c>
      <c r="D92" s="21">
        <f t="shared" si="33"/>
        <v>0.2256374571408041</v>
      </c>
      <c r="E92" s="31">
        <f t="shared" si="34"/>
        <v>10455353942</v>
      </c>
      <c r="F92" s="27">
        <v>17500943274</v>
      </c>
      <c r="G92" s="21">
        <f t="shared" si="35"/>
        <v>0.5604738158631609</v>
      </c>
      <c r="H92" s="35">
        <v>18028081755</v>
      </c>
      <c r="I92" s="21">
        <f t="shared" si="36"/>
        <v>0.577355609679001</v>
      </c>
      <c r="J92" s="31">
        <v>592581029</v>
      </c>
      <c r="K92" s="21">
        <f t="shared" si="32"/>
        <v>0.018977614253808044</v>
      </c>
      <c r="L92" s="31" t="s">
        <v>17</v>
      </c>
      <c r="M92" s="21" t="s">
        <v>17</v>
      </c>
      <c r="N92" s="15">
        <v>22</v>
      </c>
    </row>
    <row r="93" spans="1:14" s="22" customFormat="1" ht="12">
      <c r="A93" s="14">
        <v>39965</v>
      </c>
      <c r="B93" s="33">
        <v>39785546341</v>
      </c>
      <c r="C93" s="30">
        <v>8157506639</v>
      </c>
      <c r="D93" s="21">
        <f t="shared" si="33"/>
        <v>0.2050369390200754</v>
      </c>
      <c r="E93" s="31">
        <f t="shared" si="34"/>
        <v>14201719818</v>
      </c>
      <c r="F93" s="27">
        <v>22359226457</v>
      </c>
      <c r="G93" s="21">
        <f t="shared" si="35"/>
        <v>0.561993701565894</v>
      </c>
      <c r="H93" s="35">
        <v>23018834577</v>
      </c>
      <c r="I93" s="21">
        <f t="shared" si="36"/>
        <v>0.5785727907242162</v>
      </c>
      <c r="J93" s="31">
        <v>603658881</v>
      </c>
      <c r="K93" s="21">
        <f aca="true" t="shared" si="37" ref="K93:K98">J93/B93</f>
        <v>0.01517281868711991</v>
      </c>
      <c r="L93" s="31" t="s">
        <v>17</v>
      </c>
      <c r="M93" s="21" t="s">
        <v>17</v>
      </c>
      <c r="N93" s="15">
        <v>22</v>
      </c>
    </row>
    <row r="94" spans="1:14" s="22" customFormat="1" ht="12">
      <c r="A94" s="14">
        <v>39934</v>
      </c>
      <c r="B94" s="33">
        <v>44464753219</v>
      </c>
      <c r="C94" s="30">
        <v>9577209776</v>
      </c>
      <c r="D94" s="21">
        <f t="shared" si="33"/>
        <v>0.21538879860256624</v>
      </c>
      <c r="E94" s="31">
        <f t="shared" si="34"/>
        <v>16254562360</v>
      </c>
      <c r="F94" s="27">
        <v>25831772136</v>
      </c>
      <c r="G94" s="21">
        <f t="shared" si="35"/>
        <v>0.58094940972172</v>
      </c>
      <c r="H94" s="35">
        <v>26549886684</v>
      </c>
      <c r="I94" s="21">
        <f t="shared" si="36"/>
        <v>0.597099607260501</v>
      </c>
      <c r="J94" s="31">
        <v>548027566</v>
      </c>
      <c r="K94" s="21">
        <f t="shared" si="37"/>
        <v>0.012324988363273434</v>
      </c>
      <c r="L94" s="31" t="s">
        <v>17</v>
      </c>
      <c r="M94" s="21" t="s">
        <v>17</v>
      </c>
      <c r="N94" s="15">
        <v>20</v>
      </c>
    </row>
    <row r="95" spans="1:14" s="22" customFormat="1" ht="12">
      <c r="A95" s="14">
        <v>39904</v>
      </c>
      <c r="B95" s="33">
        <v>46661479180</v>
      </c>
      <c r="C95" s="30">
        <v>10903328376</v>
      </c>
      <c r="D95" s="21">
        <f t="shared" si="33"/>
        <v>0.2336687256299705</v>
      </c>
      <c r="E95" s="31">
        <f t="shared" si="34"/>
        <v>15811499278</v>
      </c>
      <c r="F95" s="27">
        <v>26714827654</v>
      </c>
      <c r="G95" s="21">
        <f t="shared" si="35"/>
        <v>0.5725242346250027</v>
      </c>
      <c r="H95" s="35">
        <v>27545972000</v>
      </c>
      <c r="I95" s="21">
        <f t="shared" si="36"/>
        <v>0.5903364506242813</v>
      </c>
      <c r="J95" s="31">
        <v>579792305</v>
      </c>
      <c r="K95" s="21">
        <f t="shared" si="37"/>
        <v>0.012425502045561171</v>
      </c>
      <c r="L95" s="31" t="s">
        <v>17</v>
      </c>
      <c r="M95" s="21" t="s">
        <v>17</v>
      </c>
      <c r="N95" s="15">
        <v>21</v>
      </c>
    </row>
    <row r="96" spans="1:14" s="22" customFormat="1" ht="12">
      <c r="A96" s="14">
        <v>39873</v>
      </c>
      <c r="B96" s="33">
        <v>54634348805</v>
      </c>
      <c r="C96" s="30">
        <v>15095926552</v>
      </c>
      <c r="D96" s="21">
        <f t="shared" si="33"/>
        <v>0.27630834597992787</v>
      </c>
      <c r="E96" s="31">
        <f t="shared" si="34"/>
        <v>15872497401</v>
      </c>
      <c r="F96" s="27">
        <v>30968423953</v>
      </c>
      <c r="G96" s="21">
        <f t="shared" si="35"/>
        <v>0.566830659289671</v>
      </c>
      <c r="H96" s="35">
        <v>31899811418</v>
      </c>
      <c r="I96" s="21">
        <f t="shared" si="36"/>
        <v>0.5838783131076801</v>
      </c>
      <c r="J96" s="31">
        <v>369925366</v>
      </c>
      <c r="K96" s="21">
        <f t="shared" si="37"/>
        <v>0.006770930268068746</v>
      </c>
      <c r="L96" s="31" t="s">
        <v>17</v>
      </c>
      <c r="M96" s="21" t="s">
        <v>17</v>
      </c>
      <c r="N96" s="15">
        <v>22</v>
      </c>
    </row>
    <row r="97" spans="1:14" s="22" customFormat="1" ht="12">
      <c r="A97" s="14">
        <v>39845</v>
      </c>
      <c r="B97" s="33">
        <v>41842354980</v>
      </c>
      <c r="C97" s="30">
        <v>13088647184</v>
      </c>
      <c r="D97" s="21">
        <f aca="true" t="shared" si="38" ref="D97:D102">C97/B97</f>
        <v>0.3128085689788773</v>
      </c>
      <c r="E97" s="31">
        <f aca="true" t="shared" si="39" ref="E97:E102">F97-C97</f>
        <v>10039202266</v>
      </c>
      <c r="F97" s="27">
        <v>23127849450</v>
      </c>
      <c r="G97" s="21">
        <f aca="true" t="shared" si="40" ref="G97:G102">F97/B97</f>
        <v>0.5527377572570845</v>
      </c>
      <c r="H97" s="35">
        <v>23902435695</v>
      </c>
      <c r="I97" s="21">
        <f aca="true" t="shared" si="41" ref="I97:I102">H97/B97</f>
        <v>0.5712497708703297</v>
      </c>
      <c r="J97" s="31">
        <v>138830448</v>
      </c>
      <c r="K97" s="21">
        <f t="shared" si="37"/>
        <v>0.003317940590732974</v>
      </c>
      <c r="L97" s="31" t="s">
        <v>17</v>
      </c>
      <c r="M97" s="21" t="s">
        <v>17</v>
      </c>
      <c r="N97" s="15">
        <v>19</v>
      </c>
    </row>
    <row r="98" spans="1:14" s="22" customFormat="1" ht="12">
      <c r="A98" s="14">
        <v>39814</v>
      </c>
      <c r="B98" s="33">
        <v>36098203681</v>
      </c>
      <c r="C98" s="30">
        <v>11795193824</v>
      </c>
      <c r="D98" s="21">
        <f t="shared" si="38"/>
        <v>0.3267529300968598</v>
      </c>
      <c r="E98" s="31">
        <f t="shared" si="39"/>
        <v>8042520726</v>
      </c>
      <c r="F98" s="27">
        <v>19837714550</v>
      </c>
      <c r="G98" s="21">
        <f t="shared" si="40"/>
        <v>0.5495485239461215</v>
      </c>
      <c r="H98" s="35">
        <v>20623133515</v>
      </c>
      <c r="I98" s="21">
        <f t="shared" si="41"/>
        <v>0.5713063646392693</v>
      </c>
      <c r="J98" s="31">
        <v>35580107</v>
      </c>
      <c r="K98" s="21">
        <f t="shared" si="37"/>
        <v>0.0009856475772152425</v>
      </c>
      <c r="L98" s="31" t="s">
        <v>17</v>
      </c>
      <c r="M98" s="21" t="s">
        <v>17</v>
      </c>
      <c r="N98" s="15">
        <v>20</v>
      </c>
    </row>
    <row r="99" spans="1:14" s="22" customFormat="1" ht="12">
      <c r="A99" s="14">
        <v>39783</v>
      </c>
      <c r="B99" s="33">
        <v>36587658265</v>
      </c>
      <c r="C99" s="30">
        <v>12339828076</v>
      </c>
      <c r="D99" s="21">
        <f t="shared" si="38"/>
        <v>0.3372675011509103</v>
      </c>
      <c r="E99" s="31">
        <f t="shared" si="39"/>
        <v>7338699272</v>
      </c>
      <c r="F99" s="27">
        <v>19678527348</v>
      </c>
      <c r="G99" s="21">
        <f t="shared" si="40"/>
        <v>0.5378460464856973</v>
      </c>
      <c r="H99" s="35">
        <v>20518355342</v>
      </c>
      <c r="I99" s="21">
        <f t="shared" si="41"/>
        <v>0.5607999067168504</v>
      </c>
      <c r="J99" s="31" t="s">
        <v>17</v>
      </c>
      <c r="K99" s="21" t="s">
        <v>17</v>
      </c>
      <c r="L99" s="31" t="s">
        <v>17</v>
      </c>
      <c r="M99" s="21" t="s">
        <v>17</v>
      </c>
      <c r="N99" s="15">
        <v>22</v>
      </c>
    </row>
    <row r="100" spans="1:14" s="22" customFormat="1" ht="12">
      <c r="A100" s="14">
        <v>39753</v>
      </c>
      <c r="B100" s="33">
        <v>41142504630</v>
      </c>
      <c r="C100" s="30">
        <v>15075965292</v>
      </c>
      <c r="D100" s="21">
        <f t="shared" si="38"/>
        <v>0.36643285156263955</v>
      </c>
      <c r="E100" s="31">
        <f t="shared" si="39"/>
        <v>6578366081</v>
      </c>
      <c r="F100" s="27">
        <v>21654331373</v>
      </c>
      <c r="G100" s="21">
        <f t="shared" si="40"/>
        <v>0.5263250637689726</v>
      </c>
      <c r="H100" s="35">
        <v>22472142540</v>
      </c>
      <c r="I100" s="21">
        <f t="shared" si="41"/>
        <v>0.5462025888334937</v>
      </c>
      <c r="J100" s="31" t="s">
        <v>17</v>
      </c>
      <c r="K100" s="21" t="s">
        <v>17</v>
      </c>
      <c r="L100" s="31" t="s">
        <v>17</v>
      </c>
      <c r="M100" s="21" t="s">
        <v>17</v>
      </c>
      <c r="N100" s="15">
        <v>19</v>
      </c>
    </row>
    <row r="101" spans="1:14" s="22" customFormat="1" ht="12">
      <c r="A101" s="14">
        <v>39722</v>
      </c>
      <c r="B101" s="33">
        <v>52453371975</v>
      </c>
      <c r="C101" s="30">
        <v>19063128207</v>
      </c>
      <c r="D101" s="21">
        <f t="shared" si="38"/>
        <v>0.3634299853226929</v>
      </c>
      <c r="E101" s="31">
        <f t="shared" si="39"/>
        <v>7099631600</v>
      </c>
      <c r="F101" s="27">
        <v>26162759807</v>
      </c>
      <c r="G101" s="21">
        <f t="shared" si="40"/>
        <v>0.4987812760535115</v>
      </c>
      <c r="H101" s="35">
        <v>27703569802</v>
      </c>
      <c r="I101" s="21">
        <f t="shared" si="41"/>
        <v>0.5281561272210279</v>
      </c>
      <c r="J101" s="31" t="s">
        <v>17</v>
      </c>
      <c r="K101" s="21" t="s">
        <v>17</v>
      </c>
      <c r="L101" s="31" t="s">
        <v>17</v>
      </c>
      <c r="M101" s="21" t="s">
        <v>17</v>
      </c>
      <c r="N101" s="15">
        <v>23</v>
      </c>
    </row>
    <row r="102" spans="1:14" s="22" customFormat="1" ht="12">
      <c r="A102" s="14">
        <v>39692</v>
      </c>
      <c r="B102" s="33">
        <v>40365215180</v>
      </c>
      <c r="C102" s="30">
        <v>14206127108</v>
      </c>
      <c r="D102" s="21">
        <f t="shared" si="38"/>
        <v>0.3519398334593493</v>
      </c>
      <c r="E102" s="31">
        <f t="shared" si="39"/>
        <v>5373323950</v>
      </c>
      <c r="F102" s="27">
        <v>19579451058</v>
      </c>
      <c r="G102" s="21">
        <f t="shared" si="40"/>
        <v>0.48505751723828666</v>
      </c>
      <c r="H102" s="35">
        <v>20862497400</v>
      </c>
      <c r="I102" s="21">
        <f t="shared" si="41"/>
        <v>0.5168434580855863</v>
      </c>
      <c r="J102" s="31" t="s">
        <v>17</v>
      </c>
      <c r="K102" s="21" t="s">
        <v>17</v>
      </c>
      <c r="L102" s="31" t="s">
        <v>17</v>
      </c>
      <c r="M102" s="21" t="s">
        <v>17</v>
      </c>
      <c r="N102" s="15">
        <v>21</v>
      </c>
    </row>
    <row r="103" spans="1:14" s="22" customFormat="1" ht="12">
      <c r="A103" s="14">
        <v>39661</v>
      </c>
      <c r="B103" s="33">
        <v>23185700981</v>
      </c>
      <c r="C103" s="30">
        <v>8378566655</v>
      </c>
      <c r="D103" s="21">
        <f aca="true" t="shared" si="42" ref="D103:D108">C103/B103</f>
        <v>0.3613678388186749</v>
      </c>
      <c r="E103" s="31">
        <f aca="true" t="shared" si="43" ref="E103:E108">F103-C103</f>
        <v>3336414792</v>
      </c>
      <c r="F103" s="27">
        <v>11714981447</v>
      </c>
      <c r="G103" s="21">
        <f aca="true" t="shared" si="44" ref="G103:G108">F103/B103</f>
        <v>0.5052675119290153</v>
      </c>
      <c r="H103" s="35">
        <v>12338835061</v>
      </c>
      <c r="I103" s="21">
        <f aca="true" t="shared" si="45" ref="I103:I108">H103/B103</f>
        <v>0.5321743375846739</v>
      </c>
      <c r="J103" s="31" t="s">
        <v>17</v>
      </c>
      <c r="K103" s="21" t="s">
        <v>17</v>
      </c>
      <c r="L103" s="31" t="s">
        <v>17</v>
      </c>
      <c r="M103" s="21" t="s">
        <v>17</v>
      </c>
      <c r="N103" s="15">
        <v>21</v>
      </c>
    </row>
    <row r="104" spans="1:14" s="22" customFormat="1" ht="12">
      <c r="A104" s="14">
        <v>39630</v>
      </c>
      <c r="B104" s="33">
        <v>32914032018</v>
      </c>
      <c r="C104" s="30">
        <v>12298500596</v>
      </c>
      <c r="D104" s="21">
        <f t="shared" si="42"/>
        <v>0.3736552419124526</v>
      </c>
      <c r="E104" s="31">
        <f t="shared" si="43"/>
        <v>4441600725</v>
      </c>
      <c r="F104" s="27">
        <v>16740101321</v>
      </c>
      <c r="G104" s="21">
        <f t="shared" si="44"/>
        <v>0.5086007485149552</v>
      </c>
      <c r="H104" s="35">
        <v>17733949813</v>
      </c>
      <c r="I104" s="21">
        <f t="shared" si="45"/>
        <v>0.538796030923883</v>
      </c>
      <c r="J104" s="31" t="s">
        <v>17</v>
      </c>
      <c r="K104" s="21" t="s">
        <v>17</v>
      </c>
      <c r="L104" s="31" t="s">
        <v>17</v>
      </c>
      <c r="M104" s="21" t="s">
        <v>17</v>
      </c>
      <c r="N104" s="15">
        <v>22</v>
      </c>
    </row>
    <row r="105" spans="1:14" s="22" customFormat="1" ht="12">
      <c r="A105" s="14">
        <v>39600</v>
      </c>
      <c r="B105" s="33">
        <v>22871489336</v>
      </c>
      <c r="C105" s="30">
        <v>8425608411</v>
      </c>
      <c r="D105" s="21">
        <f t="shared" si="42"/>
        <v>0.3683891454212381</v>
      </c>
      <c r="E105" s="31">
        <f t="shared" si="43"/>
        <v>3442385114</v>
      </c>
      <c r="F105" s="27">
        <v>11867993525</v>
      </c>
      <c r="G105" s="21">
        <f t="shared" si="44"/>
        <v>0.5188990253607856</v>
      </c>
      <c r="H105" s="35">
        <v>12591510216</v>
      </c>
      <c r="I105" s="21">
        <f t="shared" si="45"/>
        <v>0.550533025244701</v>
      </c>
      <c r="J105" s="31" t="s">
        <v>17</v>
      </c>
      <c r="K105" s="21" t="s">
        <v>17</v>
      </c>
      <c r="L105" s="31" t="s">
        <v>17</v>
      </c>
      <c r="M105" s="21" t="s">
        <v>17</v>
      </c>
      <c r="N105" s="15">
        <v>21</v>
      </c>
    </row>
    <row r="106" spans="1:14" s="22" customFormat="1" ht="12">
      <c r="A106" s="14">
        <v>39569</v>
      </c>
      <c r="B106" s="33">
        <v>16154627367</v>
      </c>
      <c r="C106" s="30">
        <v>5563634890</v>
      </c>
      <c r="D106" s="21">
        <f t="shared" si="42"/>
        <v>0.344398837782242</v>
      </c>
      <c r="E106" s="31">
        <f t="shared" si="43"/>
        <v>2556938542</v>
      </c>
      <c r="F106" s="27">
        <v>8120573432</v>
      </c>
      <c r="G106" s="21">
        <f t="shared" si="44"/>
        <v>0.5026778549277076</v>
      </c>
      <c r="H106" s="35">
        <v>8658560334</v>
      </c>
      <c r="I106" s="21">
        <f t="shared" si="45"/>
        <v>0.5359801954755915</v>
      </c>
      <c r="J106" s="31" t="s">
        <v>17</v>
      </c>
      <c r="K106" s="21" t="s">
        <v>17</v>
      </c>
      <c r="L106" s="31" t="s">
        <v>17</v>
      </c>
      <c r="M106" s="21" t="s">
        <v>17</v>
      </c>
      <c r="N106" s="15">
        <v>21</v>
      </c>
    </row>
    <row r="107" spans="1:14" s="22" customFormat="1" ht="12">
      <c r="A107" s="14">
        <v>39539</v>
      </c>
      <c r="B107" s="33">
        <v>17249071900</v>
      </c>
      <c r="C107" s="30">
        <v>6142613800</v>
      </c>
      <c r="D107" s="21">
        <f t="shared" si="42"/>
        <v>0.3561127135193865</v>
      </c>
      <c r="E107" s="31">
        <f t="shared" si="43"/>
        <v>2659627800</v>
      </c>
      <c r="F107" s="27">
        <v>8802241600</v>
      </c>
      <c r="G107" s="21">
        <f t="shared" si="44"/>
        <v>0.5103023311068696</v>
      </c>
      <c r="H107" s="35">
        <v>9478216479</v>
      </c>
      <c r="I107" s="21">
        <f t="shared" si="45"/>
        <v>0.5494913890990274</v>
      </c>
      <c r="J107" s="31" t="s">
        <v>17</v>
      </c>
      <c r="K107" s="21" t="s">
        <v>17</v>
      </c>
      <c r="L107" s="31" t="s">
        <v>17</v>
      </c>
      <c r="M107" s="21" t="s">
        <v>17</v>
      </c>
      <c r="N107" s="15">
        <v>22</v>
      </c>
    </row>
    <row r="108" spans="1:14" s="22" customFormat="1" ht="12">
      <c r="A108" s="14">
        <v>39508</v>
      </c>
      <c r="B108" s="33">
        <v>23089588400</v>
      </c>
      <c r="C108" s="30">
        <v>8623123500</v>
      </c>
      <c r="D108" s="21">
        <f t="shared" si="42"/>
        <v>0.37346371665941</v>
      </c>
      <c r="E108" s="31">
        <f t="shared" si="43"/>
        <v>3290360200</v>
      </c>
      <c r="F108" s="27">
        <v>11913483700</v>
      </c>
      <c r="G108" s="21">
        <f t="shared" si="44"/>
        <v>0.5159677813918935</v>
      </c>
      <c r="H108" s="35">
        <v>12956093558</v>
      </c>
      <c r="I108" s="21">
        <f t="shared" si="45"/>
        <v>0.5611227594685058</v>
      </c>
      <c r="J108" s="31" t="s">
        <v>17</v>
      </c>
      <c r="K108" s="21" t="s">
        <v>17</v>
      </c>
      <c r="L108" s="31" t="s">
        <v>17</v>
      </c>
      <c r="M108" s="21" t="s">
        <v>17</v>
      </c>
      <c r="N108" s="15">
        <v>20</v>
      </c>
    </row>
    <row r="109" spans="1:14" s="22" customFormat="1" ht="12">
      <c r="A109" s="14">
        <v>39479</v>
      </c>
      <c r="B109" s="33">
        <v>17788058100</v>
      </c>
      <c r="C109" s="30">
        <v>6651491000</v>
      </c>
      <c r="D109" s="21">
        <f aca="true" t="shared" si="46" ref="D109:D122">C109/B109</f>
        <v>0.3739301368708707</v>
      </c>
      <c r="E109" s="31">
        <f aca="true" t="shared" si="47" ref="E109:E130">F109-C109</f>
        <v>2610226600</v>
      </c>
      <c r="F109" s="27">
        <v>9261717600</v>
      </c>
      <c r="G109" s="21">
        <f aca="true" t="shared" si="48" ref="G109:G122">F109/B109</f>
        <v>0.5206705278301289</v>
      </c>
      <c r="H109" s="35">
        <v>10051942086</v>
      </c>
      <c r="I109" s="21">
        <f aca="true" t="shared" si="49" ref="I109:I114">H109/B109</f>
        <v>0.5650949659311041</v>
      </c>
      <c r="J109" s="31" t="s">
        <v>17</v>
      </c>
      <c r="K109" s="21" t="s">
        <v>17</v>
      </c>
      <c r="L109" s="31" t="s">
        <v>17</v>
      </c>
      <c r="M109" s="21" t="s">
        <v>17</v>
      </c>
      <c r="N109" s="15">
        <v>20</v>
      </c>
    </row>
    <row r="110" spans="1:14" s="22" customFormat="1" ht="12">
      <c r="A110" s="14">
        <v>39448</v>
      </c>
      <c r="B110" s="33">
        <v>24447851500</v>
      </c>
      <c r="C110" s="30">
        <v>9223475100</v>
      </c>
      <c r="D110" s="21">
        <f t="shared" si="46"/>
        <v>0.37727139744774707</v>
      </c>
      <c r="E110" s="31">
        <f t="shared" si="47"/>
        <v>3793334600</v>
      </c>
      <c r="F110" s="27">
        <v>13016809700</v>
      </c>
      <c r="G110" s="21">
        <f t="shared" si="48"/>
        <v>0.5324316412834886</v>
      </c>
      <c r="H110" s="35">
        <v>14134267756</v>
      </c>
      <c r="I110" s="21">
        <f t="shared" si="49"/>
        <v>0.5781394637479699</v>
      </c>
      <c r="J110" s="31" t="s">
        <v>17</v>
      </c>
      <c r="K110" s="21" t="s">
        <v>17</v>
      </c>
      <c r="L110" s="31" t="s">
        <v>17</v>
      </c>
      <c r="M110" s="21" t="s">
        <v>17</v>
      </c>
      <c r="N110" s="15">
        <v>21</v>
      </c>
    </row>
    <row r="111" spans="1:14" s="22" customFormat="1" ht="12">
      <c r="A111" s="14">
        <v>39417</v>
      </c>
      <c r="B111" s="33">
        <v>12631102000</v>
      </c>
      <c r="C111" s="30">
        <v>4474952100</v>
      </c>
      <c r="D111" s="21">
        <f t="shared" si="46"/>
        <v>0.3542804182881272</v>
      </c>
      <c r="E111" s="31">
        <f t="shared" si="47"/>
        <v>2076450800</v>
      </c>
      <c r="F111" s="27">
        <v>6551402900</v>
      </c>
      <c r="G111" s="21">
        <f t="shared" si="48"/>
        <v>0.518672313785448</v>
      </c>
      <c r="H111" s="35">
        <v>7163960326</v>
      </c>
      <c r="I111" s="21">
        <f t="shared" si="49"/>
        <v>0.5671682744704302</v>
      </c>
      <c r="J111" s="31" t="s">
        <v>17</v>
      </c>
      <c r="K111" s="21" t="s">
        <v>17</v>
      </c>
      <c r="L111" s="31" t="s">
        <v>17</v>
      </c>
      <c r="M111" s="21" t="s">
        <v>17</v>
      </c>
      <c r="N111" s="15">
        <v>20</v>
      </c>
    </row>
    <row r="112" spans="1:14" s="22" customFormat="1" ht="12">
      <c r="A112" s="14">
        <v>39387</v>
      </c>
      <c r="B112" s="33">
        <v>16021065200</v>
      </c>
      <c r="C112" s="30">
        <v>6181307700</v>
      </c>
      <c r="D112" s="21">
        <f t="shared" si="46"/>
        <v>0.3858237653261657</v>
      </c>
      <c r="E112" s="31">
        <f t="shared" si="47"/>
        <v>2501955300</v>
      </c>
      <c r="F112" s="27">
        <v>8683263000</v>
      </c>
      <c r="G112" s="21">
        <f t="shared" si="48"/>
        <v>0.5419903665331816</v>
      </c>
      <c r="H112" s="35">
        <v>9374664431</v>
      </c>
      <c r="I112" s="21">
        <f t="shared" si="49"/>
        <v>0.5851461381606511</v>
      </c>
      <c r="J112" s="31" t="s">
        <v>17</v>
      </c>
      <c r="K112" s="21" t="s">
        <v>17</v>
      </c>
      <c r="L112" s="31" t="s">
        <v>17</v>
      </c>
      <c r="M112" s="21" t="s">
        <v>17</v>
      </c>
      <c r="N112" s="15">
        <v>21</v>
      </c>
    </row>
    <row r="113" spans="1:14" s="22" customFormat="1" ht="12">
      <c r="A113" s="14">
        <v>39356</v>
      </c>
      <c r="B113" s="33">
        <v>11289292200</v>
      </c>
      <c r="C113" s="30">
        <v>4368146700</v>
      </c>
      <c r="D113" s="21">
        <f t="shared" si="46"/>
        <v>0.3869283053901289</v>
      </c>
      <c r="E113" s="31">
        <f t="shared" si="47"/>
        <v>1741373700</v>
      </c>
      <c r="F113" s="27">
        <v>6109520400</v>
      </c>
      <c r="G113" s="21">
        <f t="shared" si="48"/>
        <v>0.5411783388864716</v>
      </c>
      <c r="H113" s="35">
        <v>6534127992</v>
      </c>
      <c r="I113" s="21">
        <f t="shared" si="49"/>
        <v>0.5787898724067041</v>
      </c>
      <c r="J113" s="31" t="s">
        <v>17</v>
      </c>
      <c r="K113" s="21" t="s">
        <v>17</v>
      </c>
      <c r="L113" s="31" t="s">
        <v>17</v>
      </c>
      <c r="M113" s="21" t="s">
        <v>17</v>
      </c>
      <c r="N113" s="15">
        <v>23</v>
      </c>
    </row>
    <row r="114" spans="1:14" s="22" customFormat="1" ht="12">
      <c r="A114" s="14">
        <v>39326</v>
      </c>
      <c r="B114" s="33">
        <v>8693718000</v>
      </c>
      <c r="C114" s="30">
        <v>3174117400</v>
      </c>
      <c r="D114" s="21">
        <f t="shared" si="46"/>
        <v>0.3651047112409213</v>
      </c>
      <c r="E114" s="31">
        <f t="shared" si="47"/>
        <v>1473111700</v>
      </c>
      <c r="F114" s="27">
        <v>4647229100</v>
      </c>
      <c r="G114" s="21">
        <f t="shared" si="48"/>
        <v>0.5345502465113315</v>
      </c>
      <c r="H114" s="35">
        <v>4962590744</v>
      </c>
      <c r="I114" s="21">
        <f t="shared" si="49"/>
        <v>0.5708249041434286</v>
      </c>
      <c r="J114" s="31" t="s">
        <v>17</v>
      </c>
      <c r="K114" s="21" t="s">
        <v>17</v>
      </c>
      <c r="L114" s="31" t="s">
        <v>17</v>
      </c>
      <c r="M114" s="21" t="s">
        <v>17</v>
      </c>
      <c r="N114" s="15">
        <v>19</v>
      </c>
    </row>
    <row r="115" spans="1:14" s="22" customFormat="1" ht="12">
      <c r="A115" s="14">
        <v>39295</v>
      </c>
      <c r="B115" s="33">
        <v>16947302400</v>
      </c>
      <c r="C115" s="13">
        <v>6174660900</v>
      </c>
      <c r="D115" s="21">
        <f t="shared" si="46"/>
        <v>0.36434476439152935</v>
      </c>
      <c r="E115" s="31">
        <f t="shared" si="47"/>
        <v>2717081800</v>
      </c>
      <c r="F115" s="27">
        <v>8891742700</v>
      </c>
      <c r="G115" s="21">
        <f t="shared" si="48"/>
        <v>0.5246700914477103</v>
      </c>
      <c r="H115" s="27">
        <v>9550539941</v>
      </c>
      <c r="I115" s="21">
        <f aca="true" t="shared" si="50" ref="I115:I128">H115/B115</f>
        <v>0.5635433720118194</v>
      </c>
      <c r="J115" s="31" t="s">
        <v>17</v>
      </c>
      <c r="K115" s="21" t="s">
        <v>17</v>
      </c>
      <c r="L115" s="31" t="s">
        <v>17</v>
      </c>
      <c r="M115" s="21" t="s">
        <v>17</v>
      </c>
      <c r="N115" s="15">
        <v>23</v>
      </c>
    </row>
    <row r="116" spans="1:14" s="22" customFormat="1" ht="12">
      <c r="A116" s="14">
        <v>39264</v>
      </c>
      <c r="B116" s="33">
        <v>10675519100</v>
      </c>
      <c r="C116" s="13">
        <v>3664776300</v>
      </c>
      <c r="D116" s="21">
        <f t="shared" si="46"/>
        <v>0.34328787815104933</v>
      </c>
      <c r="E116" s="31">
        <f t="shared" si="47"/>
        <v>1810474700</v>
      </c>
      <c r="F116" s="27">
        <v>5475251000</v>
      </c>
      <c r="G116" s="21">
        <f t="shared" si="48"/>
        <v>0.5128791348422579</v>
      </c>
      <c r="H116" s="27">
        <v>5880504739</v>
      </c>
      <c r="I116" s="21">
        <f t="shared" si="50"/>
        <v>0.5508401684186017</v>
      </c>
      <c r="J116" s="31" t="s">
        <v>17</v>
      </c>
      <c r="K116" s="21" t="s">
        <v>17</v>
      </c>
      <c r="L116" s="31" t="s">
        <v>17</v>
      </c>
      <c r="M116" s="21" t="s">
        <v>17</v>
      </c>
      <c r="N116" s="15">
        <v>21</v>
      </c>
    </row>
    <row r="117" spans="1:14" s="22" customFormat="1" ht="12">
      <c r="A117" s="14">
        <v>39234</v>
      </c>
      <c r="B117" s="33">
        <v>9071735800</v>
      </c>
      <c r="C117" s="13">
        <v>3125295800</v>
      </c>
      <c r="D117" s="21">
        <f t="shared" si="46"/>
        <v>0.344509129112865</v>
      </c>
      <c r="E117" s="31">
        <f t="shared" si="47"/>
        <v>1597282500</v>
      </c>
      <c r="F117" s="27">
        <v>4722578300</v>
      </c>
      <c r="G117" s="21">
        <f t="shared" si="48"/>
        <v>0.5205815517687364</v>
      </c>
      <c r="H117" s="27">
        <v>5044983942</v>
      </c>
      <c r="I117" s="21">
        <f t="shared" si="50"/>
        <v>0.5561211275575287</v>
      </c>
      <c r="J117" s="31" t="s">
        <v>17</v>
      </c>
      <c r="K117" s="21" t="s">
        <v>17</v>
      </c>
      <c r="L117" s="31" t="s">
        <v>17</v>
      </c>
      <c r="M117" s="21" t="s">
        <v>17</v>
      </c>
      <c r="N117" s="15">
        <v>21</v>
      </c>
    </row>
    <row r="118" spans="1:14" s="22" customFormat="1" ht="12">
      <c r="A118" s="14">
        <v>39203</v>
      </c>
      <c r="B118" s="33">
        <v>6546142500</v>
      </c>
      <c r="C118" s="13">
        <v>2431044500</v>
      </c>
      <c r="D118" s="21">
        <f t="shared" si="46"/>
        <v>0.3713705437973585</v>
      </c>
      <c r="E118" s="31">
        <f t="shared" si="47"/>
        <v>1154445200</v>
      </c>
      <c r="F118" s="27">
        <v>3585489700</v>
      </c>
      <c r="G118" s="21">
        <f t="shared" si="48"/>
        <v>0.5477255803704243</v>
      </c>
      <c r="H118" s="27">
        <v>3792563629</v>
      </c>
      <c r="I118" s="21">
        <f t="shared" si="50"/>
        <v>0.5793585503218117</v>
      </c>
      <c r="J118" s="31" t="s">
        <v>17</v>
      </c>
      <c r="K118" s="21" t="s">
        <v>17</v>
      </c>
      <c r="L118" s="31" t="s">
        <v>17</v>
      </c>
      <c r="M118" s="21" t="s">
        <v>17</v>
      </c>
      <c r="N118" s="15" t="s">
        <v>16</v>
      </c>
    </row>
    <row r="119" spans="1:14" ht="12">
      <c r="A119" s="14">
        <v>39173</v>
      </c>
      <c r="B119" s="33">
        <v>4935109200</v>
      </c>
      <c r="C119" s="13">
        <v>1760028800</v>
      </c>
      <c r="D119" s="21">
        <f t="shared" si="46"/>
        <v>0.35663421591562755</v>
      </c>
      <c r="E119" s="31">
        <f t="shared" si="47"/>
        <v>907567100</v>
      </c>
      <c r="F119" s="27">
        <v>2667595900</v>
      </c>
      <c r="G119" s="21">
        <f t="shared" si="48"/>
        <v>0.5405343209021596</v>
      </c>
      <c r="H119" s="27">
        <v>2837335921</v>
      </c>
      <c r="I119" s="21">
        <f t="shared" si="50"/>
        <v>0.574928700868463</v>
      </c>
      <c r="J119" s="31" t="s">
        <v>17</v>
      </c>
      <c r="K119" s="21" t="s">
        <v>17</v>
      </c>
      <c r="L119" s="31" t="s">
        <v>17</v>
      </c>
      <c r="M119" s="21" t="s">
        <v>17</v>
      </c>
      <c r="N119" s="4">
        <v>20</v>
      </c>
    </row>
    <row r="120" spans="1:14" s="22" customFormat="1" ht="12">
      <c r="A120" s="14">
        <v>39142</v>
      </c>
      <c r="B120" s="33">
        <v>7500802600</v>
      </c>
      <c r="C120" s="13">
        <v>2403469500</v>
      </c>
      <c r="D120" s="21">
        <f t="shared" si="46"/>
        <v>0.3204283098984634</v>
      </c>
      <c r="E120" s="31">
        <f t="shared" si="47"/>
        <v>1608954900</v>
      </c>
      <c r="F120" s="27">
        <v>4012424400</v>
      </c>
      <c r="G120" s="21">
        <f t="shared" si="48"/>
        <v>0.5349326750713317</v>
      </c>
      <c r="H120" s="27">
        <v>4232563662</v>
      </c>
      <c r="I120" s="21">
        <f t="shared" si="50"/>
        <v>0.5642814359625995</v>
      </c>
      <c r="J120" s="31" t="s">
        <v>17</v>
      </c>
      <c r="K120" s="21" t="s">
        <v>17</v>
      </c>
      <c r="L120" s="31" t="s">
        <v>17</v>
      </c>
      <c r="M120" s="21" t="s">
        <v>17</v>
      </c>
      <c r="N120" s="15">
        <v>22</v>
      </c>
    </row>
    <row r="121" spans="1:14" s="22" customFormat="1" ht="12">
      <c r="A121" s="14">
        <v>39114</v>
      </c>
      <c r="B121" s="33">
        <v>4632690915</v>
      </c>
      <c r="C121" s="13">
        <v>1451539300</v>
      </c>
      <c r="D121" s="21">
        <f t="shared" si="46"/>
        <v>0.3133253063139007</v>
      </c>
      <c r="E121" s="31">
        <f t="shared" si="47"/>
        <v>926217800</v>
      </c>
      <c r="F121" s="27">
        <v>2377757100</v>
      </c>
      <c r="G121" s="21">
        <f t="shared" si="48"/>
        <v>0.5132561493151114</v>
      </c>
      <c r="H121" s="27">
        <v>2514492076</v>
      </c>
      <c r="I121" s="21">
        <f t="shared" si="50"/>
        <v>0.5427713875446405</v>
      </c>
      <c r="J121" s="31" t="s">
        <v>17</v>
      </c>
      <c r="K121" s="21" t="s">
        <v>17</v>
      </c>
      <c r="L121" s="31" t="s">
        <v>17</v>
      </c>
      <c r="M121" s="21" t="s">
        <v>17</v>
      </c>
      <c r="N121" s="15">
        <v>19</v>
      </c>
    </row>
    <row r="122" spans="1:14" s="22" customFormat="1" ht="12">
      <c r="A122" s="14">
        <v>39083</v>
      </c>
      <c r="B122" s="33">
        <v>5614146900</v>
      </c>
      <c r="C122" s="13">
        <v>1703969300</v>
      </c>
      <c r="D122" s="21">
        <f t="shared" si="46"/>
        <v>0.3035134866171742</v>
      </c>
      <c r="E122" s="31">
        <f t="shared" si="47"/>
        <v>1113837100</v>
      </c>
      <c r="F122" s="27">
        <v>2817806400</v>
      </c>
      <c r="G122" s="21">
        <f t="shared" si="48"/>
        <v>0.5019117686428903</v>
      </c>
      <c r="H122" s="27">
        <v>3078167336</v>
      </c>
      <c r="I122" s="21">
        <f t="shared" si="50"/>
        <v>0.5482876367200152</v>
      </c>
      <c r="J122" s="31" t="s">
        <v>17</v>
      </c>
      <c r="K122" s="21" t="s">
        <v>17</v>
      </c>
      <c r="L122" s="31" t="s">
        <v>17</v>
      </c>
      <c r="M122" s="21" t="s">
        <v>17</v>
      </c>
      <c r="N122" s="15">
        <v>20</v>
      </c>
    </row>
    <row r="123" spans="1:14" s="23" customFormat="1" ht="12">
      <c r="A123" s="14">
        <v>39052</v>
      </c>
      <c r="B123" s="33">
        <v>4318468900</v>
      </c>
      <c r="C123" s="13">
        <v>1179504600</v>
      </c>
      <c r="D123" s="21">
        <f aca="true" t="shared" si="51" ref="D123:D131">C123/B123</f>
        <v>0.2731302754084903</v>
      </c>
      <c r="E123" s="31">
        <f t="shared" si="47"/>
        <v>940048900</v>
      </c>
      <c r="F123" s="27">
        <v>2119553500</v>
      </c>
      <c r="G123" s="21">
        <f aca="true" t="shared" si="52" ref="G123:G131">F123/B123</f>
        <v>0.49081133824999873</v>
      </c>
      <c r="H123" s="27">
        <v>2247782093</v>
      </c>
      <c r="I123" s="21">
        <f t="shared" si="50"/>
        <v>0.5205044067817647</v>
      </c>
      <c r="J123" s="31" t="s">
        <v>17</v>
      </c>
      <c r="K123" s="21" t="s">
        <v>17</v>
      </c>
      <c r="L123" s="31" t="s">
        <v>17</v>
      </c>
      <c r="M123" s="21" t="s">
        <v>17</v>
      </c>
      <c r="N123" s="15">
        <v>20</v>
      </c>
    </row>
    <row r="124" spans="1:14" s="23" customFormat="1" ht="12">
      <c r="A124" s="14">
        <v>39022</v>
      </c>
      <c r="B124" s="33">
        <v>5184477700</v>
      </c>
      <c r="C124" s="13">
        <v>1340440100</v>
      </c>
      <c r="D124" s="21">
        <f t="shared" si="51"/>
        <v>0.2585487251685932</v>
      </c>
      <c r="E124" s="31">
        <f t="shared" si="47"/>
        <v>1175233000</v>
      </c>
      <c r="F124" s="27">
        <v>2515673100</v>
      </c>
      <c r="G124" s="21">
        <f t="shared" si="52"/>
        <v>0.48523173317921686</v>
      </c>
      <c r="H124" s="27">
        <v>2695671240</v>
      </c>
      <c r="I124" s="21">
        <f t="shared" si="50"/>
        <v>0.5199503973177472</v>
      </c>
      <c r="J124" s="31" t="s">
        <v>17</v>
      </c>
      <c r="K124" s="21" t="s">
        <v>17</v>
      </c>
      <c r="L124" s="31" t="s">
        <v>17</v>
      </c>
      <c r="M124" s="21" t="s">
        <v>17</v>
      </c>
      <c r="N124" s="15">
        <v>21</v>
      </c>
    </row>
    <row r="125" spans="1:14" s="23" customFormat="1" ht="12">
      <c r="A125" s="14">
        <v>38991</v>
      </c>
      <c r="B125" s="33">
        <v>5384399300</v>
      </c>
      <c r="C125" s="13">
        <v>1665058900</v>
      </c>
      <c r="D125" s="21">
        <f t="shared" si="51"/>
        <v>0.3092376339919664</v>
      </c>
      <c r="E125" s="31">
        <f t="shared" si="47"/>
        <v>1087307800</v>
      </c>
      <c r="F125" s="27">
        <v>2752366700</v>
      </c>
      <c r="G125" s="21">
        <f t="shared" si="52"/>
        <v>0.5111743291401141</v>
      </c>
      <c r="H125" s="27">
        <v>2928161038</v>
      </c>
      <c r="I125" s="21">
        <f t="shared" si="50"/>
        <v>0.5438231592519522</v>
      </c>
      <c r="J125" s="31" t="s">
        <v>17</v>
      </c>
      <c r="K125" s="21" t="s">
        <v>17</v>
      </c>
      <c r="L125" s="31" t="s">
        <v>17</v>
      </c>
      <c r="M125" s="21" t="s">
        <v>17</v>
      </c>
      <c r="N125" s="15">
        <v>22</v>
      </c>
    </row>
    <row r="126" spans="1:14" s="23" customFormat="1" ht="12">
      <c r="A126" s="1">
        <v>38961</v>
      </c>
      <c r="B126" s="34">
        <v>5169329800</v>
      </c>
      <c r="C126" s="5">
        <v>1514562400</v>
      </c>
      <c r="D126" s="11">
        <f t="shared" si="51"/>
        <v>0.292990089353556</v>
      </c>
      <c r="E126" s="31">
        <f t="shared" si="47"/>
        <v>1042838000</v>
      </c>
      <c r="F126" s="28">
        <v>2557400400</v>
      </c>
      <c r="G126" s="11">
        <f t="shared" si="52"/>
        <v>0.49472571860282544</v>
      </c>
      <c r="H126" s="27">
        <v>2704237314</v>
      </c>
      <c r="I126" s="21">
        <f t="shared" si="50"/>
        <v>0.5231311250444883</v>
      </c>
      <c r="J126" s="31" t="s">
        <v>17</v>
      </c>
      <c r="K126" s="21" t="s">
        <v>17</v>
      </c>
      <c r="L126" s="31" t="s">
        <v>17</v>
      </c>
      <c r="M126" s="21" t="s">
        <v>17</v>
      </c>
      <c r="N126" s="9">
        <v>20</v>
      </c>
    </row>
    <row r="127" spans="1:14" s="9" customFormat="1" ht="12">
      <c r="A127" s="1">
        <v>38930</v>
      </c>
      <c r="B127" s="34">
        <v>4820072500</v>
      </c>
      <c r="C127" s="5">
        <v>1423670300</v>
      </c>
      <c r="D127" s="11">
        <f t="shared" si="51"/>
        <v>0.295362839459365</v>
      </c>
      <c r="E127" s="31">
        <f t="shared" si="47"/>
        <v>988764000</v>
      </c>
      <c r="F127" s="28">
        <v>2412434300</v>
      </c>
      <c r="G127" s="11">
        <f t="shared" si="52"/>
        <v>0.5004975132635453</v>
      </c>
      <c r="H127" s="27">
        <v>2549434976</v>
      </c>
      <c r="I127" s="21">
        <f t="shared" si="50"/>
        <v>0.5289204625034167</v>
      </c>
      <c r="J127" s="31" t="s">
        <v>17</v>
      </c>
      <c r="K127" s="21" t="s">
        <v>17</v>
      </c>
      <c r="L127" s="31" t="s">
        <v>17</v>
      </c>
      <c r="M127" s="21" t="s">
        <v>17</v>
      </c>
      <c r="N127" s="9">
        <v>23</v>
      </c>
    </row>
    <row r="128" spans="1:14" s="9" customFormat="1" ht="12">
      <c r="A128" s="1">
        <v>38899</v>
      </c>
      <c r="B128" s="34">
        <v>5440966400</v>
      </c>
      <c r="C128" s="5">
        <v>1520702500</v>
      </c>
      <c r="D128" s="11">
        <f t="shared" si="51"/>
        <v>0.27949124993677593</v>
      </c>
      <c r="E128" s="31">
        <f t="shared" si="47"/>
        <v>1233711400</v>
      </c>
      <c r="F128" s="28">
        <v>2754413900</v>
      </c>
      <c r="G128" s="11">
        <f t="shared" si="52"/>
        <v>0.5062361531951383</v>
      </c>
      <c r="H128" s="27">
        <v>2893369803</v>
      </c>
      <c r="I128" s="21">
        <f t="shared" si="50"/>
        <v>0.5317749808195839</v>
      </c>
      <c r="J128" s="31" t="s">
        <v>17</v>
      </c>
      <c r="K128" s="21" t="s">
        <v>17</v>
      </c>
      <c r="L128" s="31" t="s">
        <v>17</v>
      </c>
      <c r="M128" s="21" t="s">
        <v>17</v>
      </c>
      <c r="N128" s="9">
        <v>20</v>
      </c>
    </row>
    <row r="129" spans="1:14" s="9" customFormat="1" ht="12">
      <c r="A129" s="1">
        <v>38869</v>
      </c>
      <c r="B129" s="34">
        <v>7023435500</v>
      </c>
      <c r="C129" s="5">
        <v>1990463800</v>
      </c>
      <c r="D129" s="11">
        <f t="shared" si="51"/>
        <v>0.2834031578990083</v>
      </c>
      <c r="E129" s="31">
        <f t="shared" si="47"/>
        <v>1526082600</v>
      </c>
      <c r="F129" s="28">
        <v>3516546400</v>
      </c>
      <c r="G129" s="11">
        <f t="shared" si="52"/>
        <v>0.5006875054238058</v>
      </c>
      <c r="H129" s="13"/>
      <c r="I129" s="11"/>
      <c r="J129" s="31" t="s">
        <v>17</v>
      </c>
      <c r="K129" s="21" t="s">
        <v>17</v>
      </c>
      <c r="L129" s="31" t="s">
        <v>17</v>
      </c>
      <c r="M129" s="21" t="s">
        <v>17</v>
      </c>
      <c r="N129" s="9">
        <v>22</v>
      </c>
    </row>
    <row r="130" spans="1:14" s="9" customFormat="1" ht="12">
      <c r="A130" s="1">
        <v>38838</v>
      </c>
      <c r="B130" s="34">
        <v>5878956000</v>
      </c>
      <c r="C130" s="5">
        <v>1708882600</v>
      </c>
      <c r="D130" s="11">
        <f t="shared" si="51"/>
        <v>0.2906779026752369</v>
      </c>
      <c r="E130" s="31">
        <f t="shared" si="47"/>
        <v>1273909400</v>
      </c>
      <c r="F130" s="28">
        <v>2982792000</v>
      </c>
      <c r="G130" s="11">
        <f t="shared" si="52"/>
        <v>0.5073676346616645</v>
      </c>
      <c r="H130" s="13"/>
      <c r="I130" s="11"/>
      <c r="J130" s="31" t="s">
        <v>17</v>
      </c>
      <c r="K130" s="21" t="s">
        <v>17</v>
      </c>
      <c r="L130" s="31" t="s">
        <v>17</v>
      </c>
      <c r="M130" s="21" t="s">
        <v>17</v>
      </c>
      <c r="N130" s="4">
        <v>22</v>
      </c>
    </row>
    <row r="131" spans="1:14" s="9" customFormat="1" ht="12">
      <c r="A131" s="1">
        <v>38808</v>
      </c>
      <c r="B131" s="34">
        <v>4371977800</v>
      </c>
      <c r="C131" s="5">
        <v>1274279600</v>
      </c>
      <c r="D131" s="11">
        <f t="shared" si="51"/>
        <v>0.29146524943470664</v>
      </c>
      <c r="E131" s="31">
        <f>F131-C131</f>
        <v>990008100</v>
      </c>
      <c r="F131" s="28">
        <v>2264287700</v>
      </c>
      <c r="G131" s="11">
        <f t="shared" si="52"/>
        <v>0.5179092400697918</v>
      </c>
      <c r="H131" s="13"/>
      <c r="I131" s="11"/>
      <c r="J131" s="31" t="s">
        <v>17</v>
      </c>
      <c r="K131" s="21" t="s">
        <v>17</v>
      </c>
      <c r="L131" s="31" t="s">
        <v>17</v>
      </c>
      <c r="M131" s="21" t="s">
        <v>17</v>
      </c>
      <c r="N131" s="4">
        <v>19</v>
      </c>
    </row>
    <row r="132" spans="1:14" ht="12">
      <c r="A132" s="8"/>
      <c r="B132" s="5"/>
      <c r="C132" s="10"/>
      <c r="D132" s="11"/>
      <c r="E132" s="5"/>
      <c r="F132" s="5"/>
      <c r="G132" s="11"/>
      <c r="H132" s="5"/>
      <c r="I132" s="5"/>
      <c r="J132" s="24"/>
      <c r="K132" s="5"/>
      <c r="L132" s="5"/>
      <c r="M132" s="5"/>
      <c r="N132" s="4"/>
    </row>
    <row r="133" spans="1:14" ht="12">
      <c r="A133" s="26" t="s">
        <v>26</v>
      </c>
      <c r="B133" s="5"/>
      <c r="C133" s="10"/>
      <c r="D133" s="11"/>
      <c r="E133" s="5"/>
      <c r="F133" s="5"/>
      <c r="G133" s="11"/>
      <c r="H133" s="5"/>
      <c r="I133" s="5"/>
      <c r="J133" s="24"/>
      <c r="K133" s="5"/>
      <c r="L133" s="5"/>
      <c r="M133" s="5"/>
      <c r="N133" s="4"/>
    </row>
    <row r="134" spans="1:6" ht="12">
      <c r="A134" s="1"/>
      <c r="F134" s="12"/>
    </row>
    <row r="135" ht="12">
      <c r="A135" s="43" t="s">
        <v>27</v>
      </c>
    </row>
    <row r="136" ht="12">
      <c r="A136" s="43"/>
    </row>
    <row r="137" spans="1:10" ht="12">
      <c r="A137" s="7">
        <v>1</v>
      </c>
      <c r="B137" s="7" t="s">
        <v>22</v>
      </c>
      <c r="J137" s="7"/>
    </row>
    <row r="138" ht="12">
      <c r="J138" s="7"/>
    </row>
    <row r="139" ht="12">
      <c r="J139" s="7"/>
    </row>
    <row r="140" spans="1:10" ht="12">
      <c r="A140" s="7">
        <v>2</v>
      </c>
      <c r="B140" s="7" t="s">
        <v>23</v>
      </c>
      <c r="J140" s="7"/>
    </row>
    <row r="141" ht="12">
      <c r="J141" s="7"/>
    </row>
    <row r="142" ht="12">
      <c r="J142" s="7"/>
    </row>
    <row r="143" spans="1:10" ht="12">
      <c r="A143" s="7">
        <v>3</v>
      </c>
      <c r="B143" s="42" t="s">
        <v>24</v>
      </c>
      <c r="J143" s="7"/>
    </row>
    <row r="144" ht="12">
      <c r="J144" s="7"/>
    </row>
    <row r="145" ht="12">
      <c r="J145" s="7"/>
    </row>
    <row r="146" spans="1:10" ht="12">
      <c r="A146" s="7">
        <v>4</v>
      </c>
      <c r="B146" s="42" t="s">
        <v>25</v>
      </c>
      <c r="J146" s="7"/>
    </row>
  </sheetData>
  <sheetProtection/>
  <printOptions/>
  <pageMargins left="0.18" right="0.18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Nasdaq Stock Market,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Robbin Richey</cp:lastModifiedBy>
  <cp:lastPrinted>2006-04-10T13:54:42Z</cp:lastPrinted>
  <dcterms:created xsi:type="dcterms:W3CDTF">2006-01-30T20:11:39Z</dcterms:created>
  <dcterms:modified xsi:type="dcterms:W3CDTF">2017-01-10T21:13:30Z</dcterms:modified>
  <cp:category/>
  <cp:version/>
  <cp:contentType/>
  <cp:contentStatus/>
</cp:coreProperties>
</file>